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<sst xmlns="http://schemas.openxmlformats.org/spreadsheetml/2006/main" count="36" uniqueCount="34">
  <si>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序号</t>
  </si>
  <si>
    <t>部门</t>
  </si>
  <si>
    <t>姓名</t>
  </si>
  <si>
    <t>工号</t>
  </si>
  <si>
    <t>工作年份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</si>
  <si>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</si>
  <si>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</si>
  <si>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</si>
  <si>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</si>
  <si>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</si>
  <si>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</si>
  <si>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</si>
  <si>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</si>
  <si>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 xml:space="preserve">备注       </t>
  </si>
  <si>
    <t>副科</t>
  </si>
  <si>
    <t>接待</t>
  </si>
  <si>
    <t>人文</t>
  </si>
  <si>
    <t>李金花</t>
  </si>
  <si>
    <t>外语</t>
  </si>
  <si>
    <t>退休年月</t>
  </si>
  <si>
    <t>后勤</t>
  </si>
  <si>
    <t>范凤娟</t>
  </si>
  <si>
    <t>工人</t>
  </si>
  <si>
    <t>胡永芳</t>
  </si>
  <si>
    <t>张秀娟</t>
  </si>
  <si>
    <t>01983</t>
  </si>
  <si>
    <t>80702</t>
  </si>
  <si>
    <t>00363</t>
  </si>
  <si>
    <t>00501</t>
  </si>
  <si>
    <t>13 028</t>
  </si>
  <si>
    <t>13 029</t>
  </si>
  <si>
    <t>13 030</t>
  </si>
  <si>
    <t>13 031</t>
  </si>
  <si>
    <t>2013年房补名单(退休单教工）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</si>
</sst>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6.625" style="0" customWidth="1"/>
    <col min="2" max="2" width="8.00390625" style="0" customWidth="1"/>
    <col min="4" max="4" width="8.25390625" style="0" customWidth="1"/>
    <col min="5" max="5" width="4.375" style="0" customWidth="1"/>
    <col min="6" max="6" width="5.00390625" style="0" customWidth="1"/>
    <col min="7" max="7" width="5.25390625" style="0" customWidth="1"/>
    <col min="8" max="8" width="4.75390625" style="0" customWidth="1"/>
    <col min="13" max="13" width="12.75390625" style="0" bestFit="1" customWidth="1"/>
  </cols>
  <sheetData>
    <row r="1" spans="1:15" ht="40.5" customHeight="1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19</v>
      </c>
      <c r="H2" s="2" t="s">
        <v>6</v>
      </c>
      <c r="I2" s="2" t="s">
        <v>7</v>
      </c>
      <c r="J2" s="2" t="s">
        <v>8</v>
      </c>
      <c r="K2" s="2" t="s">
        <v>9</v>
      </c>
      <c r="L2" s="4" t="s">
        <v>10</v>
      </c>
      <c r="M2" s="4" t="s">
        <v>11</v>
      </c>
      <c r="N2" s="3" t="s">
        <v>12</v>
      </c>
      <c r="O2" s="2" t="s">
        <v>13</v>
      </c>
    </row>
    <row r="3" spans="1:15" ht="19.5" customHeight="1">
      <c r="A3" s="1">
        <v>1</v>
      </c>
      <c r="B3" s="1" t="s">
        <v>20</v>
      </c>
      <c r="C3" s="1" t="s">
        <v>21</v>
      </c>
      <c r="D3" s="5" t="s">
        <v>25</v>
      </c>
      <c r="E3" s="1">
        <v>85</v>
      </c>
      <c r="F3" s="1">
        <f>99-E3</f>
        <v>14</v>
      </c>
      <c r="G3" s="1">
        <v>2004</v>
      </c>
      <c r="H3" s="1" t="s">
        <v>22</v>
      </c>
      <c r="I3" s="1">
        <v>60</v>
      </c>
      <c r="J3" s="1">
        <v>34.87</v>
      </c>
      <c r="K3" s="1">
        <f>I3-J3</f>
        <v>25.130000000000003</v>
      </c>
      <c r="L3" s="1">
        <f>1250+15*F3</f>
        <v>1460</v>
      </c>
      <c r="M3" s="6">
        <f>INT(L3*K3+0.5)</f>
        <v>36690</v>
      </c>
      <c r="N3" s="1" t="s">
        <v>29</v>
      </c>
      <c r="O3" s="1"/>
    </row>
    <row r="4" spans="1:15" ht="19.5" customHeight="1">
      <c r="A4" s="1">
        <v>2</v>
      </c>
      <c r="B4" s="1" t="s">
        <v>15</v>
      </c>
      <c r="C4" s="1" t="s">
        <v>23</v>
      </c>
      <c r="D4" s="5" t="s">
        <v>26</v>
      </c>
      <c r="E4" s="1">
        <v>86</v>
      </c>
      <c r="F4" s="1">
        <f>98-E4</f>
        <v>12</v>
      </c>
      <c r="G4" s="1">
        <v>1998</v>
      </c>
      <c r="H4" s="1" t="s">
        <v>22</v>
      </c>
      <c r="I4" s="1">
        <v>60</v>
      </c>
      <c r="J4" s="1">
        <v>42.83</v>
      </c>
      <c r="K4" s="1">
        <f>I4-J4</f>
        <v>17.17</v>
      </c>
      <c r="L4" s="1">
        <f>1250+15*F4</f>
        <v>1430</v>
      </c>
      <c r="M4" s="6">
        <f>INT(L4*K4+0.5)</f>
        <v>24553</v>
      </c>
      <c r="N4" s="1" t="s">
        <v>30</v>
      </c>
      <c r="O4" s="1"/>
    </row>
    <row r="5" spans="1:15" ht="19.5" customHeight="1">
      <c r="A5" s="1">
        <v>3</v>
      </c>
      <c r="B5" s="1" t="s">
        <v>16</v>
      </c>
      <c r="C5" s="1" t="s">
        <v>24</v>
      </c>
      <c r="D5" s="5" t="s">
        <v>27</v>
      </c>
      <c r="E5" s="1">
        <v>82</v>
      </c>
      <c r="F5" s="1">
        <f>99-E5</f>
        <v>17</v>
      </c>
      <c r="G5" s="1">
        <v>2008</v>
      </c>
      <c r="H5" s="1" t="s">
        <v>22</v>
      </c>
      <c r="I5" s="1">
        <v>65</v>
      </c>
      <c r="J5" s="1">
        <v>32.57</v>
      </c>
      <c r="K5" s="1">
        <f>I5-J5</f>
        <v>32.43</v>
      </c>
      <c r="L5" s="1">
        <f>1250+15*F5</f>
        <v>1505</v>
      </c>
      <c r="M5" s="6">
        <f>INT(L5*K5+0.5)</f>
        <v>48807</v>
      </c>
      <c r="N5" s="1" t="s">
        <v>31</v>
      </c>
      <c r="O5" s="1"/>
    </row>
    <row r="6" spans="1:15" ht="19.5" customHeight="1">
      <c r="A6" s="1">
        <v>4</v>
      </c>
      <c r="B6" s="1" t="s">
        <v>18</v>
      </c>
      <c r="C6" s="1" t="s">
        <v>17</v>
      </c>
      <c r="D6" s="5" t="s">
        <v>28</v>
      </c>
      <c r="E6" s="1">
        <v>79</v>
      </c>
      <c r="F6" s="1">
        <f>99-E6</f>
        <v>20</v>
      </c>
      <c r="G6" s="1">
        <v>2009</v>
      </c>
      <c r="H6" s="1" t="s">
        <v>14</v>
      </c>
      <c r="I6" s="1">
        <v>43.33</v>
      </c>
      <c r="J6" s="1">
        <v>30.01</v>
      </c>
      <c r="K6" s="1">
        <f>I6-J6</f>
        <v>13.319999999999997</v>
      </c>
      <c r="L6" s="1">
        <f>1250+15*F6</f>
        <v>1550</v>
      </c>
      <c r="M6" s="6">
        <f>INT(L6*K6+0.5)</f>
        <v>20646</v>
      </c>
      <c r="N6" s="1" t="s">
        <v>32</v>
      </c>
      <c r="O6" s="1"/>
    </row>
    <row r="7" ht="36" customHeight="1">
      <c r="M7" s="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2013-09-04T01:05:33Z</cp:lastPrinted>
  <dcterms:created xsi:type="dcterms:W3CDTF">1996-12-17T01:32:42Z</dcterms:created>
  <dcterms:modified xsi:type="dcterms:W3CDTF">2013-10-15T07:06:20Z</dcterms:modified>
  <cp:category/>
  <cp:version/>
  <cp:contentType/>
  <cp:contentStatus/>
</cp:coreProperties>
</file>