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平均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<sst xmlns="http://schemas.openxmlformats.org/spreadsheetml/2006/main" count="87" uniqueCount="80">
  <si>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序号</t>
  </si>
  <si>
    <t>部门</t>
  </si>
  <si>
    <t>姓名</t>
  </si>
  <si>
    <t>工号</t>
  </si>
  <si>
    <t>工作年份</t>
  </si>
  <si>
    <t>补贴工龄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</si>
  <si>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</si>
  <si>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</si>
  <si>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</si>
  <si>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</si>
  <si>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</si>
  <si>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</si>
  <si>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</si>
  <si>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当年补贴金额（元）</t>
  </si>
  <si>
    <t>档案编号</t>
  </si>
  <si>
    <t xml:space="preserve">备注       </t>
  </si>
  <si>
    <t>城旅</t>
  </si>
  <si>
    <t>01019</t>
  </si>
  <si>
    <t>正高</t>
  </si>
  <si>
    <t>胡小猛</t>
  </si>
  <si>
    <t>人文</t>
  </si>
  <si>
    <t>周伟良</t>
  </si>
  <si>
    <t>副高</t>
  </si>
  <si>
    <t>校医院</t>
  </si>
  <si>
    <t>周绮丽</t>
  </si>
  <si>
    <t>初级</t>
  </si>
  <si>
    <t>中级</t>
  </si>
  <si>
    <t>信机</t>
  </si>
  <si>
    <t>陈军华</t>
  </si>
  <si>
    <t>00162</t>
  </si>
  <si>
    <t>体育</t>
  </si>
  <si>
    <t>徐守清</t>
  </si>
  <si>
    <t>00923</t>
  </si>
  <si>
    <t>李彬</t>
  </si>
  <si>
    <t>92882</t>
  </si>
  <si>
    <t>初级</t>
  </si>
  <si>
    <t>叶芳</t>
  </si>
  <si>
    <t>正科</t>
  </si>
  <si>
    <t>金融</t>
  </si>
  <si>
    <t>张进达</t>
  </si>
  <si>
    <t>校产</t>
  </si>
  <si>
    <t>王治本</t>
  </si>
  <si>
    <t>副科</t>
  </si>
  <si>
    <t>曹可强</t>
  </si>
  <si>
    <t>00960</t>
  </si>
  <si>
    <t>正高</t>
  </si>
  <si>
    <t>01036</t>
  </si>
  <si>
    <t>03488</t>
  </si>
  <si>
    <t>00262</t>
  </si>
  <si>
    <t>02751</t>
  </si>
  <si>
    <t>01871</t>
  </si>
  <si>
    <t>02691</t>
  </si>
  <si>
    <t>11 001</t>
  </si>
  <si>
    <t>11 002</t>
  </si>
  <si>
    <t>11 003</t>
  </si>
  <si>
    <t>11 004</t>
  </si>
  <si>
    <t>11 005</t>
  </si>
  <si>
    <t>11 006</t>
  </si>
  <si>
    <t>11 007</t>
  </si>
  <si>
    <t>11 008</t>
  </si>
  <si>
    <t xml:space="preserve"> 11 009</t>
  </si>
  <si>
    <t xml:space="preserve"> 11 010</t>
  </si>
  <si>
    <t xml:space="preserve"> 11 011</t>
  </si>
  <si>
    <t>后勤</t>
  </si>
  <si>
    <t>戴伟娟</t>
  </si>
  <si>
    <t>02040</t>
  </si>
  <si>
    <t>正科</t>
  </si>
  <si>
    <t>11 012</t>
  </si>
  <si>
    <t>2011年申请购房补贴名单（平均制在职单教工）</t>
  </si>
  <si>
    <t>商学院</t>
  </si>
  <si>
    <t>张宛平</t>
  </si>
  <si>
    <t>人文</t>
  </si>
  <si>
    <t>陈元庆</t>
  </si>
  <si>
    <t>00249</t>
  </si>
  <si>
    <t>副科</t>
  </si>
  <si>
    <t>11 019</t>
  </si>
  <si>
    <t>校产</t>
  </si>
  <si>
    <t>王鲁军</t>
  </si>
  <si>
    <t>01277</t>
  </si>
  <si>
    <t>11 022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</si>
</sst>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_);[Red]\(#,##0.0\)"/>
    <numFmt numFmtId="178" formatCode="#,##0_);[Red]\(#,##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 quotePrefix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5.875" style="0" customWidth="1"/>
    <col min="5" max="5" width="5.00390625" style="0" customWidth="1"/>
    <col min="6" max="6" width="4.75390625" style="0" customWidth="1"/>
    <col min="7" max="7" width="4.25390625" style="0" customWidth="1"/>
    <col min="8" max="8" width="4.125" style="0" customWidth="1"/>
    <col min="9" max="9" width="8.00390625" style="0" customWidth="1"/>
    <col min="10" max="10" width="6.75390625" style="0" customWidth="1"/>
    <col min="11" max="11" width="7.75390625" style="0" customWidth="1"/>
    <col min="13" max="13" width="10.25390625" style="11" bestFit="1" customWidth="1"/>
    <col min="14" max="14" width="9.00390625" style="11" customWidth="1"/>
  </cols>
  <sheetData>
    <row r="1" spans="1:16" ht="38.25" customHeight="1">
      <c r="A1" s="17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2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8" t="s">
        <v>12</v>
      </c>
      <c r="N2" s="8" t="s">
        <v>13</v>
      </c>
      <c r="O2" s="3" t="s">
        <v>14</v>
      </c>
      <c r="P2" s="2" t="s">
        <v>15</v>
      </c>
    </row>
    <row r="3" spans="1:16" s="5" customFormat="1" ht="19.5" customHeight="1">
      <c r="A3" s="1">
        <v>1</v>
      </c>
      <c r="B3" s="1" t="s">
        <v>16</v>
      </c>
      <c r="C3" s="1" t="s">
        <v>19</v>
      </c>
      <c r="D3" s="13" t="s">
        <v>17</v>
      </c>
      <c r="E3" s="1">
        <v>1986</v>
      </c>
      <c r="F3" s="1">
        <f aca="true" t="shared" si="0" ref="F3:F16">1999-E3</f>
        <v>13</v>
      </c>
      <c r="G3" s="1">
        <v>2000</v>
      </c>
      <c r="H3" s="1" t="s">
        <v>18</v>
      </c>
      <c r="I3" s="1">
        <v>90</v>
      </c>
      <c r="J3" s="1">
        <v>70</v>
      </c>
      <c r="K3" s="1">
        <f aca="true" t="shared" si="1" ref="K3:K16">I3-J3</f>
        <v>20</v>
      </c>
      <c r="L3" s="1">
        <f aca="true" t="shared" si="2" ref="L3:L16">1250+15*F3</f>
        <v>1445</v>
      </c>
      <c r="M3" s="14">
        <f aca="true" t="shared" si="3" ref="M3:M8">INT(L3*K3+0.5)</f>
        <v>28900</v>
      </c>
      <c r="N3" s="14">
        <f aca="true" t="shared" si="4" ref="N3:N16">INT(M3/2+0.5)</f>
        <v>14450</v>
      </c>
      <c r="O3" s="1" t="s">
        <v>52</v>
      </c>
      <c r="P3" s="1"/>
    </row>
    <row r="4" spans="1:16" s="5" customFormat="1" ht="19.5" customHeight="1">
      <c r="A4" s="1">
        <v>2</v>
      </c>
      <c r="B4" s="1" t="s">
        <v>63</v>
      </c>
      <c r="C4" s="1" t="s">
        <v>64</v>
      </c>
      <c r="D4" s="13" t="s">
        <v>65</v>
      </c>
      <c r="E4" s="1">
        <v>1976</v>
      </c>
      <c r="F4" s="1">
        <f t="shared" si="0"/>
        <v>23</v>
      </c>
      <c r="G4" s="1">
        <v>1981</v>
      </c>
      <c r="H4" s="1" t="s">
        <v>66</v>
      </c>
      <c r="I4" s="1">
        <v>70</v>
      </c>
      <c r="J4" s="1">
        <v>40.91</v>
      </c>
      <c r="K4" s="1">
        <f t="shared" si="1"/>
        <v>29.090000000000003</v>
      </c>
      <c r="L4" s="1">
        <f t="shared" si="2"/>
        <v>1595</v>
      </c>
      <c r="M4" s="14">
        <f t="shared" si="3"/>
        <v>46399</v>
      </c>
      <c r="N4" s="14">
        <f t="shared" si="4"/>
        <v>23200</v>
      </c>
      <c r="O4" s="1" t="s">
        <v>67</v>
      </c>
      <c r="P4" s="1"/>
    </row>
    <row r="5" spans="1:16" s="5" customFormat="1" ht="19.5" customHeight="1">
      <c r="A5" s="1">
        <v>3</v>
      </c>
      <c r="B5" s="1" t="s">
        <v>38</v>
      </c>
      <c r="C5" s="1" t="s">
        <v>39</v>
      </c>
      <c r="D5" s="13" t="s">
        <v>46</v>
      </c>
      <c r="E5" s="1">
        <v>1976</v>
      </c>
      <c r="F5" s="1">
        <f t="shared" si="0"/>
        <v>23</v>
      </c>
      <c r="G5" s="1">
        <v>1980</v>
      </c>
      <c r="H5" s="1" t="s">
        <v>26</v>
      </c>
      <c r="I5" s="1">
        <v>70</v>
      </c>
      <c r="J5" s="1">
        <v>46.67</v>
      </c>
      <c r="K5" s="1">
        <f t="shared" si="1"/>
        <v>23.33</v>
      </c>
      <c r="L5" s="1">
        <f t="shared" si="2"/>
        <v>1595</v>
      </c>
      <c r="M5" s="14">
        <f t="shared" si="3"/>
        <v>37211</v>
      </c>
      <c r="N5" s="14">
        <f t="shared" si="4"/>
        <v>18606</v>
      </c>
      <c r="O5" s="1" t="s">
        <v>53</v>
      </c>
      <c r="P5" s="1"/>
    </row>
    <row r="6" spans="1:16" s="12" customFormat="1" ht="19.5" customHeight="1">
      <c r="A6" s="1">
        <v>4</v>
      </c>
      <c r="B6" s="1" t="s">
        <v>20</v>
      </c>
      <c r="C6" s="1" t="s">
        <v>21</v>
      </c>
      <c r="D6" s="13" t="s">
        <v>47</v>
      </c>
      <c r="E6" s="1">
        <v>1988</v>
      </c>
      <c r="F6" s="1">
        <f t="shared" si="0"/>
        <v>11</v>
      </c>
      <c r="G6" s="1">
        <v>2009</v>
      </c>
      <c r="H6" s="1" t="s">
        <v>22</v>
      </c>
      <c r="I6" s="1">
        <v>90</v>
      </c>
      <c r="J6" s="1">
        <v>56.44</v>
      </c>
      <c r="K6" s="1">
        <f t="shared" si="1"/>
        <v>33.56</v>
      </c>
      <c r="L6" s="1">
        <f t="shared" si="2"/>
        <v>1415</v>
      </c>
      <c r="M6" s="14">
        <f t="shared" si="3"/>
        <v>47487</v>
      </c>
      <c r="N6" s="14">
        <f t="shared" si="4"/>
        <v>23744</v>
      </c>
      <c r="O6" s="1" t="s">
        <v>54</v>
      </c>
      <c r="P6" s="1"/>
    </row>
    <row r="7" spans="1:16" s="5" customFormat="1" ht="19.5" customHeight="1">
      <c r="A7" s="1">
        <v>5</v>
      </c>
      <c r="B7" s="1" t="s">
        <v>20</v>
      </c>
      <c r="C7" s="1" t="s">
        <v>36</v>
      </c>
      <c r="D7" s="13" t="s">
        <v>48</v>
      </c>
      <c r="E7" s="1">
        <v>1979</v>
      </c>
      <c r="F7" s="1">
        <f t="shared" si="0"/>
        <v>20</v>
      </c>
      <c r="G7" s="1">
        <v>1979</v>
      </c>
      <c r="H7" s="1" t="s">
        <v>37</v>
      </c>
      <c r="I7" s="1">
        <v>65</v>
      </c>
      <c r="J7" s="1">
        <v>50</v>
      </c>
      <c r="K7" s="1">
        <f t="shared" si="1"/>
        <v>15</v>
      </c>
      <c r="L7" s="1">
        <f t="shared" si="2"/>
        <v>1550</v>
      </c>
      <c r="M7" s="14">
        <f t="shared" si="3"/>
        <v>23250</v>
      </c>
      <c r="N7" s="14">
        <f t="shared" si="4"/>
        <v>11625</v>
      </c>
      <c r="O7" s="1" t="s">
        <v>55</v>
      </c>
      <c r="P7" s="1"/>
    </row>
    <row r="8" spans="1:16" s="5" customFormat="1" ht="19.5" customHeight="1">
      <c r="A8" s="1">
        <v>6</v>
      </c>
      <c r="B8" s="1" t="s">
        <v>71</v>
      </c>
      <c r="C8" s="1" t="s">
        <v>72</v>
      </c>
      <c r="D8" s="13" t="s">
        <v>73</v>
      </c>
      <c r="E8" s="1">
        <v>1979</v>
      </c>
      <c r="F8" s="1">
        <f t="shared" si="0"/>
        <v>20</v>
      </c>
      <c r="G8" s="1">
        <v>1980</v>
      </c>
      <c r="H8" s="1" t="s">
        <v>74</v>
      </c>
      <c r="I8" s="1">
        <v>65</v>
      </c>
      <c r="J8" s="1">
        <v>50.1</v>
      </c>
      <c r="K8" s="1">
        <f t="shared" si="1"/>
        <v>14.899999999999999</v>
      </c>
      <c r="L8" s="1">
        <f t="shared" si="2"/>
        <v>1550</v>
      </c>
      <c r="M8" s="14">
        <f t="shared" si="3"/>
        <v>23095</v>
      </c>
      <c r="N8" s="14">
        <f t="shared" si="4"/>
        <v>11548</v>
      </c>
      <c r="O8" s="1" t="s">
        <v>75</v>
      </c>
      <c r="P8" s="1"/>
    </row>
    <row r="9" spans="1:16" s="16" customFormat="1" ht="19.5" customHeight="1">
      <c r="A9" s="1">
        <v>7</v>
      </c>
      <c r="B9" s="1" t="s">
        <v>69</v>
      </c>
      <c r="C9" s="1" t="s">
        <v>70</v>
      </c>
      <c r="D9" s="13" t="s">
        <v>49</v>
      </c>
      <c r="E9" s="1">
        <v>1970</v>
      </c>
      <c r="F9" s="1">
        <f t="shared" si="0"/>
        <v>29</v>
      </c>
      <c r="G9" s="1">
        <v>2004</v>
      </c>
      <c r="H9" s="1" t="s">
        <v>22</v>
      </c>
      <c r="I9" s="1">
        <v>60</v>
      </c>
      <c r="J9" s="1">
        <v>0</v>
      </c>
      <c r="K9" s="1">
        <f t="shared" si="1"/>
        <v>60</v>
      </c>
      <c r="L9" s="1">
        <f t="shared" si="2"/>
        <v>1685</v>
      </c>
      <c r="M9" s="14">
        <f>INT(L9*K9+0.5)-20000</f>
        <v>81100</v>
      </c>
      <c r="N9" s="14">
        <f t="shared" si="4"/>
        <v>40550</v>
      </c>
      <c r="O9" s="1" t="s">
        <v>56</v>
      </c>
      <c r="P9" s="1"/>
    </row>
    <row r="10" spans="1:16" ht="19.5" customHeight="1">
      <c r="A10" s="1">
        <v>8</v>
      </c>
      <c r="B10" s="1" t="s">
        <v>30</v>
      </c>
      <c r="C10" s="1" t="s">
        <v>31</v>
      </c>
      <c r="D10" s="13" t="s">
        <v>32</v>
      </c>
      <c r="E10" s="1">
        <v>1976</v>
      </c>
      <c r="F10" s="1">
        <f t="shared" si="0"/>
        <v>23</v>
      </c>
      <c r="G10" s="1">
        <v>1976</v>
      </c>
      <c r="H10" s="1" t="s">
        <v>26</v>
      </c>
      <c r="I10" s="1">
        <v>70</v>
      </c>
      <c r="J10" s="1">
        <v>53.17</v>
      </c>
      <c r="K10" s="1">
        <f t="shared" si="1"/>
        <v>16.83</v>
      </c>
      <c r="L10" s="1">
        <f t="shared" si="2"/>
        <v>1595</v>
      </c>
      <c r="M10" s="14">
        <f aca="true" t="shared" si="5" ref="M10:M16">INT(L10*K10+0.5)</f>
        <v>26844</v>
      </c>
      <c r="N10" s="14">
        <f t="shared" si="4"/>
        <v>13422</v>
      </c>
      <c r="O10" s="1" t="s">
        <v>57</v>
      </c>
      <c r="P10" s="1"/>
    </row>
    <row r="11" spans="1:16" ht="19.5" customHeight="1">
      <c r="A11" s="1">
        <v>9</v>
      </c>
      <c r="B11" s="1" t="s">
        <v>30</v>
      </c>
      <c r="C11" s="1" t="s">
        <v>33</v>
      </c>
      <c r="D11" s="13" t="s">
        <v>34</v>
      </c>
      <c r="E11" s="1">
        <v>1999</v>
      </c>
      <c r="F11" s="1">
        <f t="shared" si="0"/>
        <v>0</v>
      </c>
      <c r="G11" s="1">
        <v>1999</v>
      </c>
      <c r="H11" s="1" t="s">
        <v>35</v>
      </c>
      <c r="I11" s="1">
        <v>50</v>
      </c>
      <c r="J11" s="1">
        <v>10</v>
      </c>
      <c r="K11" s="1">
        <f t="shared" si="1"/>
        <v>40</v>
      </c>
      <c r="L11" s="1">
        <f t="shared" si="2"/>
        <v>1250</v>
      </c>
      <c r="M11" s="14">
        <f t="shared" si="5"/>
        <v>50000</v>
      </c>
      <c r="N11" s="14">
        <f t="shared" si="4"/>
        <v>25000</v>
      </c>
      <c r="O11" s="1" t="s">
        <v>58</v>
      </c>
      <c r="P11" s="1"/>
    </row>
    <row r="12" spans="1:16" ht="19.5" customHeight="1">
      <c r="A12" s="1">
        <v>10</v>
      </c>
      <c r="B12" s="1" t="s">
        <v>30</v>
      </c>
      <c r="C12" s="1" t="s">
        <v>43</v>
      </c>
      <c r="D12" s="13" t="s">
        <v>44</v>
      </c>
      <c r="E12" s="1">
        <v>1992</v>
      </c>
      <c r="F12" s="1">
        <f t="shared" si="0"/>
        <v>7</v>
      </c>
      <c r="G12" s="1">
        <v>1999</v>
      </c>
      <c r="H12" s="1" t="s">
        <v>45</v>
      </c>
      <c r="I12" s="1">
        <v>90</v>
      </c>
      <c r="J12" s="1">
        <v>70</v>
      </c>
      <c r="K12" s="1">
        <f t="shared" si="1"/>
        <v>20</v>
      </c>
      <c r="L12" s="1">
        <f t="shared" si="2"/>
        <v>1355</v>
      </c>
      <c r="M12" s="14">
        <f t="shared" si="5"/>
        <v>27100</v>
      </c>
      <c r="N12" s="14">
        <f t="shared" si="4"/>
        <v>13550</v>
      </c>
      <c r="O12" s="1" t="s">
        <v>59</v>
      </c>
      <c r="P12" s="1"/>
    </row>
    <row r="13" spans="1:16" ht="19.5" customHeight="1">
      <c r="A13" s="1">
        <v>11</v>
      </c>
      <c r="B13" s="1" t="s">
        <v>40</v>
      </c>
      <c r="C13" s="1" t="s">
        <v>41</v>
      </c>
      <c r="D13" s="13" t="s">
        <v>50</v>
      </c>
      <c r="E13" s="1">
        <v>1969</v>
      </c>
      <c r="F13" s="1">
        <f t="shared" si="0"/>
        <v>30</v>
      </c>
      <c r="G13" s="1">
        <v>1992</v>
      </c>
      <c r="H13" s="1" t="s">
        <v>42</v>
      </c>
      <c r="I13" s="1">
        <v>75</v>
      </c>
      <c r="J13" s="1">
        <v>29.6</v>
      </c>
      <c r="K13" s="1">
        <f t="shared" si="1"/>
        <v>45.4</v>
      </c>
      <c r="L13" s="1">
        <f t="shared" si="2"/>
        <v>1700</v>
      </c>
      <c r="M13" s="14">
        <f t="shared" si="5"/>
        <v>77180</v>
      </c>
      <c r="N13" s="14">
        <f t="shared" si="4"/>
        <v>38590</v>
      </c>
      <c r="O13" s="1" t="s">
        <v>60</v>
      </c>
      <c r="P13" s="1"/>
    </row>
    <row r="14" spans="1:16" ht="19.5" customHeight="1">
      <c r="A14" s="1">
        <v>12</v>
      </c>
      <c r="B14" s="1" t="s">
        <v>23</v>
      </c>
      <c r="C14" s="1" t="s">
        <v>24</v>
      </c>
      <c r="D14" s="13" t="s">
        <v>51</v>
      </c>
      <c r="E14" s="1">
        <v>1992</v>
      </c>
      <c r="F14" s="1">
        <f t="shared" si="0"/>
        <v>7</v>
      </c>
      <c r="G14" s="1">
        <v>2003</v>
      </c>
      <c r="H14" s="1" t="s">
        <v>25</v>
      </c>
      <c r="I14" s="1">
        <v>50</v>
      </c>
      <c r="J14" s="1">
        <v>40.45</v>
      </c>
      <c r="K14" s="1">
        <f t="shared" si="1"/>
        <v>9.549999999999997</v>
      </c>
      <c r="L14" s="1">
        <f t="shared" si="2"/>
        <v>1355</v>
      </c>
      <c r="M14" s="14">
        <f t="shared" si="5"/>
        <v>12940</v>
      </c>
      <c r="N14" s="14">
        <f t="shared" si="4"/>
        <v>6470</v>
      </c>
      <c r="O14" s="1" t="s">
        <v>61</v>
      </c>
      <c r="P14" s="1"/>
    </row>
    <row r="15" spans="1:16" s="5" customFormat="1" ht="19.5" customHeight="1">
      <c r="A15" s="1">
        <v>13</v>
      </c>
      <c r="B15" s="1" t="s">
        <v>27</v>
      </c>
      <c r="C15" s="1" t="s">
        <v>28</v>
      </c>
      <c r="D15" s="13" t="s">
        <v>29</v>
      </c>
      <c r="E15" s="1">
        <v>1990</v>
      </c>
      <c r="F15" s="1">
        <f t="shared" si="0"/>
        <v>9</v>
      </c>
      <c r="G15" s="1">
        <v>1990</v>
      </c>
      <c r="H15" s="1" t="s">
        <v>22</v>
      </c>
      <c r="I15" s="1">
        <v>70</v>
      </c>
      <c r="J15" s="1">
        <v>54</v>
      </c>
      <c r="K15" s="1">
        <f t="shared" si="1"/>
        <v>16</v>
      </c>
      <c r="L15" s="1">
        <f t="shared" si="2"/>
        <v>1385</v>
      </c>
      <c r="M15" s="14">
        <f t="shared" si="5"/>
        <v>22160</v>
      </c>
      <c r="N15" s="14">
        <f t="shared" si="4"/>
        <v>11080</v>
      </c>
      <c r="O15" s="1" t="s">
        <v>62</v>
      </c>
      <c r="P15" s="15"/>
    </row>
    <row r="16" spans="1:16" s="5" customFormat="1" ht="19.5" customHeight="1">
      <c r="A16" s="1">
        <v>14</v>
      </c>
      <c r="B16" s="1" t="s">
        <v>76</v>
      </c>
      <c r="C16" s="1" t="s">
        <v>77</v>
      </c>
      <c r="D16" s="13" t="s">
        <v>78</v>
      </c>
      <c r="E16" s="1">
        <v>1976</v>
      </c>
      <c r="F16" s="1">
        <f t="shared" si="0"/>
        <v>23</v>
      </c>
      <c r="G16" s="1">
        <v>1984</v>
      </c>
      <c r="H16" s="1" t="s">
        <v>74</v>
      </c>
      <c r="I16" s="1">
        <v>46.67</v>
      </c>
      <c r="J16" s="1">
        <v>0</v>
      </c>
      <c r="K16" s="1">
        <f t="shared" si="1"/>
        <v>46.67</v>
      </c>
      <c r="L16" s="1">
        <f t="shared" si="2"/>
        <v>1595</v>
      </c>
      <c r="M16" s="14">
        <f t="shared" si="5"/>
        <v>74439</v>
      </c>
      <c r="N16" s="14">
        <f t="shared" si="4"/>
        <v>37220</v>
      </c>
      <c r="O16" s="1" t="s">
        <v>79</v>
      </c>
      <c r="P16" s="1"/>
    </row>
    <row r="17" spans="1:16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9"/>
      <c r="N17" s="9"/>
      <c r="O17" s="6"/>
      <c r="P17" s="6"/>
    </row>
    <row r="18" spans="1:16" s="5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6"/>
      <c r="P18" s="6"/>
    </row>
    <row r="19" spans="1:16" s="5" customFormat="1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9"/>
      <c r="N19" s="9"/>
      <c r="O19" s="6"/>
      <c r="P19" s="6"/>
    </row>
    <row r="20" spans="1:16" s="5" customFormat="1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9"/>
      <c r="N20" s="9"/>
      <c r="O20" s="6"/>
      <c r="P20" s="6"/>
    </row>
    <row r="21" spans="1:16" s="5" customFormat="1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9"/>
      <c r="N21" s="9"/>
      <c r="O21" s="6"/>
      <c r="P21" s="6"/>
    </row>
    <row r="22" spans="1:16" s="5" customFormat="1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9"/>
      <c r="N22" s="9"/>
      <c r="O22" s="6"/>
      <c r="P22" s="6"/>
    </row>
    <row r="23" spans="1:16" s="5" customFormat="1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9"/>
      <c r="O23" s="6"/>
      <c r="P23" s="6"/>
    </row>
    <row r="24" spans="1:16" s="5" customFormat="1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  <c r="N24" s="9"/>
      <c r="O24" s="6"/>
      <c r="P24" s="6"/>
    </row>
    <row r="25" spans="1:16" s="5" customFormat="1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9"/>
      <c r="N25" s="9"/>
      <c r="O25" s="6"/>
      <c r="P25" s="6"/>
    </row>
    <row r="26" spans="1:16" s="5" customFormat="1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9"/>
      <c r="N26" s="9"/>
      <c r="O26" s="6"/>
      <c r="P26" s="6"/>
    </row>
    <row r="27" spans="1:16" s="5" customFormat="1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  <c r="N27" s="9"/>
      <c r="O27" s="6"/>
      <c r="P27" s="6"/>
    </row>
    <row r="28" spans="1:16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  <c r="N28" s="10"/>
      <c r="O28" s="7"/>
      <c r="P28" s="7"/>
    </row>
    <row r="29" spans="1:16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0"/>
      <c r="N29" s="10"/>
      <c r="O29" s="7"/>
      <c r="P29" s="7"/>
    </row>
    <row r="30" spans="1:16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  <c r="N30" s="10"/>
      <c r="O30" s="7"/>
      <c r="P30" s="7"/>
    </row>
    <row r="31" spans="1:16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  <c r="N31" s="10"/>
      <c r="O31" s="7"/>
      <c r="P31" s="7"/>
    </row>
    <row r="32" spans="1:16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/>
      <c r="N32" s="10"/>
      <c r="O32" s="7"/>
      <c r="P32" s="7"/>
    </row>
    <row r="33" spans="1:16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/>
      <c r="N33" s="10"/>
      <c r="O33" s="7"/>
      <c r="P33" s="7"/>
    </row>
    <row r="34" spans="1:16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/>
      <c r="N34" s="10"/>
      <c r="O34" s="7"/>
      <c r="P34" s="7"/>
    </row>
    <row r="35" spans="1:16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/>
      <c r="N35" s="10"/>
      <c r="O35" s="7"/>
      <c r="P35" s="7"/>
    </row>
    <row r="36" spans="1:16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/>
      <c r="N36" s="10"/>
      <c r="O36" s="7"/>
      <c r="P36" s="7"/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2011-10-12T01:20:41Z</dcterms:modified>
  <cp:category/>
  <cp:version/>
  <cp:contentType/>
  <cp:contentStatus/>
</cp:coreProperties>
</file>