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<sst xmlns="http://schemas.openxmlformats.org/spreadsheetml/2006/main" count="67" uniqueCount="52">
  <si>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补贴封顶额（元）</t>
  </si>
  <si>
    <t>补贴单价（元）</t>
  </si>
  <si>
    <t>部门</t>
  </si>
  <si>
    <t>姓名</t>
  </si>
  <si>
    <t>工号</t>
  </si>
  <si>
    <t>工作年月</t>
  </si>
  <si>
    <t>进校年月</t>
  </si>
  <si>
    <t>扣减工龄</t>
  </si>
  <si>
    <t>补贴工龄</t>
  </si>
  <si>
    <t>职称    职级</t>
  </si>
  <si>
    <r>
      <t>家庭标准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</si>
  <si>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r>
      <t>现住房面积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</si>
  <si>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r>
      <t>缺标面积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</si>
  <si>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t>兑取方式</t>
  </si>
  <si>
    <t>档案编号</t>
  </si>
  <si>
    <t>备注</t>
  </si>
  <si>
    <t>12年兑取金额（元）</t>
  </si>
  <si>
    <t>2004年申请2012年兑取补贴名单（按月制、在职双教工）</t>
  </si>
  <si>
    <t>机电</t>
  </si>
  <si>
    <t>蔡文</t>
  </si>
  <si>
    <t>92896</t>
  </si>
  <si>
    <t>副高</t>
  </si>
  <si>
    <t>按月</t>
  </si>
  <si>
    <t>ZS0056</t>
  </si>
  <si>
    <t>夏明亮</t>
  </si>
  <si>
    <t>00</t>
  </si>
  <si>
    <t>体育</t>
  </si>
  <si>
    <t>刘汉平</t>
  </si>
  <si>
    <t>92783</t>
  </si>
  <si>
    <t>中级</t>
  </si>
  <si>
    <t>ZS0108</t>
  </si>
  <si>
    <t>项英</t>
  </si>
  <si>
    <t>外语</t>
  </si>
  <si>
    <t>卢敏</t>
  </si>
  <si>
    <t>92894</t>
  </si>
  <si>
    <t>99</t>
  </si>
  <si>
    <t>ZS0112</t>
  </si>
  <si>
    <r>
      <t>06.9</t>
    </r>
    <r>
      <rPr>
        <sz val="10"/>
        <color indexed="8"/>
        <rFont val="宋体"/>
        <family val="0"/>
      </rPr>
      <t>副高</t>
    </r>
  </si>
  <si>
    <t>朱伊革</t>
  </si>
  <si>
    <t>景晓莺</t>
  </si>
  <si>
    <t>92848</t>
  </si>
  <si>
    <t>97</t>
  </si>
  <si>
    <t>ZS0125</t>
  </si>
  <si>
    <t>张斌</t>
  </si>
  <si>
    <t>音乐</t>
  </si>
  <si>
    <t>宗励</t>
  </si>
  <si>
    <r>
      <t>0</t>
    </r>
    <r>
      <rPr>
        <sz val="10"/>
        <color indexed="8"/>
        <rFont val="宋体"/>
        <family val="0"/>
      </rPr>
      <t>2369</t>
    </r>
  </si>
  <si>
    <t>94</t>
  </si>
  <si>
    <t>ZS0126</t>
  </si>
  <si>
    <r>
      <t>扣</t>
    </r>
    <r>
      <rPr>
        <sz val="10"/>
        <color indexed="8"/>
        <rFont val="Times New Roman"/>
        <family val="1"/>
      </rPr>
      <t>2000</t>
    </r>
    <r>
      <rPr>
        <sz val="10"/>
        <color indexed="8"/>
        <rFont val="宋体"/>
        <family val="0"/>
      </rPr>
      <t>元</t>
    </r>
  </si>
  <si>
    <t>腾珏沁</t>
  </si>
  <si>
    <t>图书馆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</si>
</sst>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;[Red]0.0"/>
    <numFmt numFmtId="178" formatCode="0;[Red]0"/>
    <numFmt numFmtId="179" formatCode="&quot;￥&quot;#,##0_);\(&quot;￥&quot;#,##0\)"/>
    <numFmt numFmtId="180" formatCode="0.000"/>
    <numFmt numFmtId="181" formatCode="0.0"/>
    <numFmt numFmtId="182" formatCode="#,##0.00_);[Red]\(#,##0.00\)"/>
    <numFmt numFmtId="183" formatCode="#,##0.00_ "/>
    <numFmt numFmtId="184" formatCode="#,##0.00_);\(#,##0.00\)"/>
    <numFmt numFmtId="185" formatCode="#,##0.000_);[Red]\(#,##0.000\)"/>
    <numFmt numFmtId="186" formatCode="#,##0_);[Red]\(#,##0\)"/>
    <numFmt numFmtId="187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3" fillId="0" borderId="1" xfId="0" applyNumberFormat="1" applyFont="1" applyBorder="1" applyAlignment="1">
      <alignment horizontal="center" vertical="center" wrapText="1"/>
    </xf>
    <xf numFmtId="186" fontId="3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86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6.25390625" style="0" customWidth="1"/>
    <col min="2" max="3" width="8.375" style="0" customWidth="1"/>
    <col min="4" max="4" width="3.875" style="0" customWidth="1"/>
    <col min="5" max="5" width="4.50390625" style="0" customWidth="1"/>
    <col min="6" max="6" width="3.875" style="0" customWidth="1"/>
    <col min="7" max="7" width="4.00390625" style="0" customWidth="1"/>
    <col min="8" max="8" width="5.875" style="0" customWidth="1"/>
    <col min="9" max="9" width="6.75390625" style="0" customWidth="1"/>
    <col min="10" max="10" width="5.00390625" style="0" customWidth="1"/>
    <col min="11" max="11" width="5.25390625" style="0" customWidth="1"/>
    <col min="12" max="12" width="5.875" style="0" customWidth="1"/>
    <col min="13" max="13" width="9.50390625" style="8" customWidth="1"/>
    <col min="14" max="14" width="10.125" style="13" customWidth="1"/>
    <col min="15" max="15" width="4.75390625" style="0" customWidth="1"/>
    <col min="16" max="16" width="9.375" style="0" customWidth="1"/>
    <col min="17" max="17" width="10.75390625" style="0" customWidth="1"/>
  </cols>
  <sheetData>
    <row r="1" spans="1:17" ht="41.2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s="4" customFormat="1" ht="43.5" customHeight="1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</v>
      </c>
      <c r="M2" s="5" t="s">
        <v>0</v>
      </c>
      <c r="N2" s="11" t="s">
        <v>16</v>
      </c>
      <c r="O2" s="1" t="s">
        <v>13</v>
      </c>
      <c r="P2" s="1" t="s">
        <v>14</v>
      </c>
      <c r="Q2" s="1" t="s">
        <v>15</v>
      </c>
      <c r="R2" s="3"/>
    </row>
    <row r="3" spans="1:18" s="15" customFormat="1" ht="19.5" customHeight="1">
      <c r="A3" s="16" t="s">
        <v>18</v>
      </c>
      <c r="B3" s="16" t="s">
        <v>19</v>
      </c>
      <c r="C3" s="17" t="s">
        <v>20</v>
      </c>
      <c r="D3" s="16">
        <v>94</v>
      </c>
      <c r="E3" s="18">
        <v>99</v>
      </c>
      <c r="F3" s="16"/>
      <c r="G3" s="16">
        <f>2*99-(D3+D4)-(F3+F4)</f>
        <v>10</v>
      </c>
      <c r="H3" s="16" t="s">
        <v>21</v>
      </c>
      <c r="I3" s="16">
        <v>95</v>
      </c>
      <c r="J3" s="16">
        <v>0</v>
      </c>
      <c r="K3" s="16">
        <f>I3-J3</f>
        <v>95</v>
      </c>
      <c r="L3" s="16">
        <f>1250+(15*G3)</f>
        <v>1400</v>
      </c>
      <c r="M3" s="19">
        <f>INT(L3*K3+0.5)</f>
        <v>133000</v>
      </c>
      <c r="N3" s="20">
        <v>38544</v>
      </c>
      <c r="O3" s="16" t="s">
        <v>22</v>
      </c>
      <c r="P3" s="21" t="s">
        <v>23</v>
      </c>
      <c r="Q3" s="16"/>
      <c r="R3" s="3"/>
    </row>
    <row r="4" spans="1:18" s="15" customFormat="1" ht="19.5" customHeight="1">
      <c r="A4" s="16"/>
      <c r="B4" s="16" t="s">
        <v>24</v>
      </c>
      <c r="C4" s="16"/>
      <c r="D4" s="16">
        <v>94</v>
      </c>
      <c r="E4" s="18" t="s">
        <v>25</v>
      </c>
      <c r="F4" s="16"/>
      <c r="G4" s="16"/>
      <c r="H4" s="16"/>
      <c r="I4" s="16"/>
      <c r="J4" s="16"/>
      <c r="K4" s="16"/>
      <c r="L4" s="16"/>
      <c r="M4" s="19"/>
      <c r="N4" s="20"/>
      <c r="O4" s="16"/>
      <c r="P4" s="21"/>
      <c r="Q4" s="16" t="s">
        <v>18</v>
      </c>
      <c r="R4" s="3"/>
    </row>
    <row r="5" spans="1:18" s="4" customFormat="1" ht="19.5" customHeight="1">
      <c r="A5" s="16" t="s">
        <v>26</v>
      </c>
      <c r="B5" s="16" t="s">
        <v>27</v>
      </c>
      <c r="C5" s="17" t="s">
        <v>28</v>
      </c>
      <c r="D5" s="16">
        <v>95</v>
      </c>
      <c r="E5" s="18">
        <v>95</v>
      </c>
      <c r="F5" s="16"/>
      <c r="G5" s="16">
        <f>2*99-(D5+D6)-(F5+F6)</f>
        <v>7</v>
      </c>
      <c r="H5" s="16" t="s">
        <v>29</v>
      </c>
      <c r="I5" s="16">
        <v>75</v>
      </c>
      <c r="J5" s="16">
        <v>0</v>
      </c>
      <c r="K5" s="16">
        <f>I5-J5</f>
        <v>75</v>
      </c>
      <c r="L5" s="16">
        <f>1250+(15*G5)</f>
        <v>1355</v>
      </c>
      <c r="M5" s="19">
        <f>INT(L5*K5+0.5)</f>
        <v>101625</v>
      </c>
      <c r="N5" s="20">
        <v>18482</v>
      </c>
      <c r="O5" s="16" t="s">
        <v>22</v>
      </c>
      <c r="P5" s="16" t="s">
        <v>30</v>
      </c>
      <c r="Q5" s="16"/>
      <c r="R5" s="3"/>
    </row>
    <row r="6" spans="1:18" s="4" customFormat="1" ht="19.5" customHeight="1">
      <c r="A6" s="16"/>
      <c r="B6" s="16" t="s">
        <v>31</v>
      </c>
      <c r="C6" s="16"/>
      <c r="D6" s="16">
        <v>96</v>
      </c>
      <c r="E6" s="18">
        <v>96</v>
      </c>
      <c r="F6" s="16"/>
      <c r="G6" s="16"/>
      <c r="H6" s="16"/>
      <c r="I6" s="16"/>
      <c r="J6" s="16"/>
      <c r="K6" s="16"/>
      <c r="L6" s="16"/>
      <c r="M6" s="19"/>
      <c r="N6" s="20"/>
      <c r="O6" s="16"/>
      <c r="P6" s="16"/>
      <c r="Q6" s="16" t="s">
        <v>26</v>
      </c>
      <c r="R6" s="3"/>
    </row>
    <row r="7" spans="1:18" s="15" customFormat="1" ht="19.5" customHeight="1">
      <c r="A7" s="16" t="s">
        <v>32</v>
      </c>
      <c r="B7" s="16" t="s">
        <v>33</v>
      </c>
      <c r="C7" s="17" t="s">
        <v>34</v>
      </c>
      <c r="D7" s="16">
        <v>94</v>
      </c>
      <c r="E7" s="18" t="s">
        <v>35</v>
      </c>
      <c r="F7" s="16"/>
      <c r="G7" s="16">
        <f>2*99-(D7+D8)-(F7+F8)</f>
        <v>17</v>
      </c>
      <c r="H7" s="16" t="s">
        <v>21</v>
      </c>
      <c r="I7" s="16">
        <v>95</v>
      </c>
      <c r="J7" s="16">
        <v>0</v>
      </c>
      <c r="K7" s="16">
        <f>I7-J7</f>
        <v>95</v>
      </c>
      <c r="L7" s="16">
        <f>1250+(15*G7)</f>
        <v>1505</v>
      </c>
      <c r="M7" s="19">
        <f>INT(L7*K7+0.5)</f>
        <v>142975</v>
      </c>
      <c r="N7" s="20">
        <v>47232</v>
      </c>
      <c r="O7" s="16" t="s">
        <v>22</v>
      </c>
      <c r="P7" s="16" t="s">
        <v>36</v>
      </c>
      <c r="Q7" s="21" t="s">
        <v>37</v>
      </c>
      <c r="R7" s="3"/>
    </row>
    <row r="8" spans="1:18" s="15" customFormat="1" ht="19.5" customHeight="1">
      <c r="A8" s="16"/>
      <c r="B8" s="16" t="s">
        <v>38</v>
      </c>
      <c r="C8" s="16"/>
      <c r="D8" s="16">
        <v>87</v>
      </c>
      <c r="E8" s="22" t="s">
        <v>25</v>
      </c>
      <c r="F8" s="16"/>
      <c r="G8" s="16"/>
      <c r="H8" s="16"/>
      <c r="I8" s="16"/>
      <c r="J8" s="16"/>
      <c r="K8" s="16"/>
      <c r="L8" s="16"/>
      <c r="M8" s="19"/>
      <c r="N8" s="20"/>
      <c r="O8" s="16"/>
      <c r="P8" s="16"/>
      <c r="Q8" s="16" t="s">
        <v>32</v>
      </c>
      <c r="R8" s="3"/>
    </row>
    <row r="9" spans="1:18" s="4" customFormat="1" ht="19.5" customHeight="1">
      <c r="A9" s="16" t="s">
        <v>32</v>
      </c>
      <c r="B9" s="16" t="s">
        <v>39</v>
      </c>
      <c r="C9" s="17" t="s">
        <v>40</v>
      </c>
      <c r="D9" s="16">
        <v>97</v>
      </c>
      <c r="E9" s="22" t="s">
        <v>41</v>
      </c>
      <c r="F9" s="16"/>
      <c r="G9" s="16">
        <f>2*99-(D9+D10)-(F9+F10)</f>
        <v>6</v>
      </c>
      <c r="H9" s="16" t="s">
        <v>29</v>
      </c>
      <c r="I9" s="16">
        <v>75</v>
      </c>
      <c r="J9" s="16">
        <v>0</v>
      </c>
      <c r="K9" s="16">
        <f>I9-J9</f>
        <v>75</v>
      </c>
      <c r="L9" s="16">
        <f>1250+(15*G9)</f>
        <v>1340</v>
      </c>
      <c r="M9" s="19">
        <f>INT(L9*K9+0.5)</f>
        <v>100500</v>
      </c>
      <c r="N9" s="20">
        <v>17700</v>
      </c>
      <c r="O9" s="16" t="s">
        <v>22</v>
      </c>
      <c r="P9" s="16" t="s">
        <v>42</v>
      </c>
      <c r="Q9" s="16"/>
      <c r="R9" s="3"/>
    </row>
    <row r="10" spans="1:18" s="4" customFormat="1" ht="19.5" customHeight="1">
      <c r="A10" s="16"/>
      <c r="B10" s="16" t="s">
        <v>43</v>
      </c>
      <c r="C10" s="16"/>
      <c r="D10" s="16">
        <v>95</v>
      </c>
      <c r="E10" s="22" t="s">
        <v>35</v>
      </c>
      <c r="F10" s="16"/>
      <c r="G10" s="16"/>
      <c r="H10" s="16"/>
      <c r="I10" s="16"/>
      <c r="J10" s="16"/>
      <c r="K10" s="16"/>
      <c r="L10" s="16"/>
      <c r="M10" s="19"/>
      <c r="N10" s="20"/>
      <c r="O10" s="16"/>
      <c r="P10" s="16"/>
      <c r="Q10" s="16" t="s">
        <v>32</v>
      </c>
      <c r="R10" s="3"/>
    </row>
    <row r="11" spans="1:18" s="15" customFormat="1" ht="19.5" customHeight="1">
      <c r="A11" s="16" t="s">
        <v>44</v>
      </c>
      <c r="B11" s="16" t="s">
        <v>45</v>
      </c>
      <c r="C11" s="23" t="s">
        <v>46</v>
      </c>
      <c r="D11" s="21">
        <v>94</v>
      </c>
      <c r="E11" s="22" t="s">
        <v>47</v>
      </c>
      <c r="F11" s="16"/>
      <c r="G11" s="16">
        <f>2*99-(D11+D12)-(F11+F12)</f>
        <v>10</v>
      </c>
      <c r="H11" s="16" t="s">
        <v>21</v>
      </c>
      <c r="I11" s="16">
        <v>95</v>
      </c>
      <c r="J11" s="16">
        <v>20</v>
      </c>
      <c r="K11" s="16">
        <f>I11-J11</f>
        <v>75</v>
      </c>
      <c r="L11" s="16">
        <f>1250+(15*G11)</f>
        <v>1400</v>
      </c>
      <c r="M11" s="19">
        <f>INT(L11*K11+0.5)</f>
        <v>105000</v>
      </c>
      <c r="N11" s="20">
        <v>14442</v>
      </c>
      <c r="O11" s="16" t="s">
        <v>22</v>
      </c>
      <c r="P11" s="16" t="s">
        <v>48</v>
      </c>
      <c r="Q11" s="16" t="s">
        <v>49</v>
      </c>
      <c r="R11" s="3"/>
    </row>
    <row r="12" spans="1:18" s="15" customFormat="1" ht="19.5" customHeight="1">
      <c r="A12" s="16"/>
      <c r="B12" s="16" t="s">
        <v>50</v>
      </c>
      <c r="C12" s="16"/>
      <c r="D12" s="16">
        <v>94</v>
      </c>
      <c r="E12" s="22" t="s">
        <v>47</v>
      </c>
      <c r="F12" s="16"/>
      <c r="G12" s="16"/>
      <c r="H12" s="16"/>
      <c r="I12" s="16"/>
      <c r="J12" s="16"/>
      <c r="K12" s="16"/>
      <c r="L12" s="16"/>
      <c r="M12" s="19"/>
      <c r="N12" s="20"/>
      <c r="O12" s="16"/>
      <c r="P12" s="16"/>
      <c r="Q12" s="16" t="s">
        <v>51</v>
      </c>
      <c r="R12" s="3"/>
    </row>
    <row r="13" spans="1:21" ht="19.5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N13" s="12"/>
      <c r="O13" s="3"/>
      <c r="P13" s="3"/>
      <c r="Q13" s="3"/>
      <c r="R13" s="3"/>
      <c r="S13" s="9"/>
      <c r="T13" s="9"/>
      <c r="U13" s="9"/>
    </row>
    <row r="14" spans="1:21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12"/>
      <c r="O14" s="4"/>
      <c r="P14" s="4"/>
      <c r="Q14" s="4"/>
      <c r="R14" s="4"/>
      <c r="S14" s="9"/>
      <c r="T14" s="9"/>
      <c r="U14" s="9"/>
    </row>
    <row r="15" spans="1:21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12"/>
      <c r="O15" s="4"/>
      <c r="P15" s="4"/>
      <c r="Q15" s="4"/>
      <c r="R15" s="4"/>
      <c r="S15" s="9"/>
      <c r="T15" s="9"/>
      <c r="U15" s="9"/>
    </row>
    <row r="16" spans="1:21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7"/>
      <c r="N16" s="12"/>
      <c r="O16" s="4"/>
      <c r="P16" s="4"/>
      <c r="Q16" s="4"/>
      <c r="R16" s="4"/>
      <c r="S16" s="9"/>
      <c r="T16" s="9"/>
      <c r="U16" s="9"/>
    </row>
    <row r="17" spans="1:21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7"/>
      <c r="N17" s="12"/>
      <c r="O17" s="4"/>
      <c r="P17" s="4"/>
      <c r="Q17" s="4"/>
      <c r="R17" s="4"/>
      <c r="S17" s="9"/>
      <c r="T17" s="9"/>
      <c r="U17" s="9"/>
    </row>
    <row r="18" spans="1:21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12"/>
      <c r="O18" s="4"/>
      <c r="P18" s="4"/>
      <c r="Q18" s="4"/>
      <c r="R18" s="4"/>
      <c r="S18" s="9"/>
      <c r="T18" s="9"/>
      <c r="U18" s="9"/>
    </row>
    <row r="19" spans="1:21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7"/>
      <c r="N19" s="12"/>
      <c r="O19" s="4"/>
      <c r="P19" s="4"/>
      <c r="Q19" s="4"/>
      <c r="R19" s="4"/>
      <c r="S19" s="9"/>
      <c r="T19" s="9"/>
      <c r="U19" s="9"/>
    </row>
    <row r="20" spans="1:18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12"/>
      <c r="O20" s="4"/>
      <c r="P20" s="4"/>
      <c r="Q20" s="4"/>
      <c r="R20" s="4"/>
    </row>
    <row r="21" spans="1:18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7"/>
      <c r="N21" s="12"/>
      <c r="O21" s="4"/>
      <c r="P21" s="4"/>
      <c r="Q21" s="4"/>
      <c r="R21" s="4"/>
    </row>
    <row r="22" spans="1:18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7"/>
      <c r="N22" s="12"/>
      <c r="O22" s="4"/>
      <c r="P22" s="4"/>
      <c r="Q22" s="4"/>
      <c r="R22" s="4"/>
    </row>
    <row r="23" spans="1:18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7"/>
      <c r="N23" s="12"/>
      <c r="O23" s="4"/>
      <c r="P23" s="4"/>
      <c r="Q23" s="4"/>
      <c r="R23" s="4"/>
    </row>
    <row r="24" spans="1:18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7"/>
      <c r="N24" s="12"/>
      <c r="O24" s="4"/>
      <c r="P24" s="4"/>
      <c r="Q24" s="4"/>
      <c r="R24" s="4"/>
    </row>
    <row r="25" spans="1:18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7"/>
      <c r="N25" s="12"/>
      <c r="O25" s="4"/>
      <c r="P25" s="4"/>
      <c r="Q25" s="4"/>
      <c r="R25" s="4"/>
    </row>
    <row r="26" spans="1:18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7"/>
      <c r="N26" s="12"/>
      <c r="O26" s="4"/>
      <c r="P26" s="4"/>
      <c r="Q26" s="4"/>
      <c r="R26" s="4"/>
    </row>
    <row r="27" spans="1:18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7"/>
      <c r="N27" s="12"/>
      <c r="O27" s="4"/>
      <c r="P27" s="4"/>
      <c r="Q27" s="4"/>
      <c r="R27" s="4"/>
    </row>
    <row r="28" spans="1:18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/>
      <c r="N28" s="12"/>
      <c r="O28" s="4"/>
      <c r="P28" s="4"/>
      <c r="Q28" s="4"/>
      <c r="R28" s="4"/>
    </row>
    <row r="29" spans="1:18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7"/>
      <c r="N29" s="12"/>
      <c r="O29" s="4"/>
      <c r="P29" s="4"/>
      <c r="Q29" s="4"/>
      <c r="R29" s="4"/>
    </row>
    <row r="30" spans="1:18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N30" s="12"/>
      <c r="O30" s="4"/>
      <c r="P30" s="4"/>
      <c r="Q30" s="4"/>
      <c r="R30" s="4"/>
    </row>
    <row r="31" spans="1:18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7"/>
      <c r="N31" s="12"/>
      <c r="O31" s="4"/>
      <c r="P31" s="4"/>
      <c r="Q31" s="4"/>
      <c r="R31" s="4"/>
    </row>
  </sheetData>
  <mergeCells count="1">
    <mergeCell ref="A1:Q1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2012-09-13T00:40:11Z</cp:lastPrinted>
  <dcterms:created xsi:type="dcterms:W3CDTF">1996-12-17T01:32:42Z</dcterms:created>
  <dcterms:modified xsi:type="dcterms:W3CDTF">2012-10-15T01:38:01Z</dcterms:modified>
  <cp:category/>
  <cp:version/>
  <cp:contentType/>
  <cp:contentStatus/>
</cp:coreProperties>
</file>