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职工" sheetId="1" r:id="rId1"/>
  </sheets>
  <definedNames/>
  <calcPr fullCalcOnLoad="1"/>
</workbook>
</file>

<file path=xl/sharedStrings.xml><?xml version="1.0" encoding="utf-8"?>
<sst xmlns="http://schemas.openxmlformats.org/spreadsheetml/2006/main" count="131" uniqueCount="112">
  <si>
    <t>图书馆</t>
  </si>
  <si>
    <t>张芮华</t>
  </si>
  <si>
    <t>01311</t>
  </si>
  <si>
    <t>初级</t>
  </si>
  <si>
    <t>樊维萍</t>
  </si>
  <si>
    <t>01318</t>
  </si>
  <si>
    <t>校产</t>
  </si>
  <si>
    <t>周云富</t>
  </si>
  <si>
    <t>01263</t>
  </si>
  <si>
    <t>副科</t>
  </si>
  <si>
    <t>冯灿瑾</t>
  </si>
  <si>
    <t>01367</t>
  </si>
  <si>
    <t>中级</t>
  </si>
  <si>
    <t>体育</t>
  </si>
  <si>
    <t>余纯璐</t>
  </si>
  <si>
    <t>00900</t>
  </si>
  <si>
    <t>正高</t>
  </si>
  <si>
    <t>机关</t>
  </si>
  <si>
    <t>杨长明</t>
  </si>
  <si>
    <t>01466</t>
  </si>
  <si>
    <t>中级</t>
  </si>
  <si>
    <t>左克难</t>
  </si>
  <si>
    <t>92908</t>
  </si>
  <si>
    <t>副处</t>
  </si>
  <si>
    <t>行知</t>
  </si>
  <si>
    <t>孙爱国</t>
  </si>
  <si>
    <t>02325</t>
  </si>
  <si>
    <t>初级</t>
  </si>
  <si>
    <t>张金福</t>
  </si>
  <si>
    <t>01674</t>
  </si>
  <si>
    <t>生环</t>
  </si>
  <si>
    <t>朱晓平</t>
  </si>
  <si>
    <t>00809</t>
  </si>
  <si>
    <t>人文</t>
  </si>
  <si>
    <t>袁宾</t>
  </si>
  <si>
    <t>00258</t>
  </si>
  <si>
    <t>正高</t>
  </si>
  <si>
    <t>信机</t>
  </si>
  <si>
    <t>丁勤奋</t>
  </si>
  <si>
    <t>00234</t>
  </si>
  <si>
    <t>数理</t>
  </si>
  <si>
    <t>贺鸿年</t>
  </si>
  <si>
    <t>00109</t>
  </si>
  <si>
    <t>正科</t>
  </si>
  <si>
    <t>机关</t>
  </si>
  <si>
    <t>沙云珍</t>
  </si>
  <si>
    <t>01429</t>
  </si>
  <si>
    <t>罗法凤</t>
  </si>
  <si>
    <t>02198</t>
  </si>
  <si>
    <t>后勤</t>
  </si>
  <si>
    <t>工人</t>
  </si>
  <si>
    <t>张乃勇</t>
  </si>
  <si>
    <t>01808</t>
  </si>
  <si>
    <t>校产</t>
  </si>
  <si>
    <t>曹丽华</t>
  </si>
  <si>
    <t>02196</t>
  </si>
  <si>
    <t>工人</t>
  </si>
  <si>
    <t>张七妹</t>
  </si>
  <si>
    <t>01993</t>
  </si>
  <si>
    <t>工人</t>
  </si>
  <si>
    <t>接待</t>
  </si>
  <si>
    <t>陈蔚</t>
  </si>
  <si>
    <t>02107</t>
  </si>
  <si>
    <t>图书馆</t>
  </si>
  <si>
    <t>高福根</t>
  </si>
  <si>
    <t>01391</t>
  </si>
  <si>
    <t>初级</t>
  </si>
  <si>
    <t>董阳放</t>
  </si>
  <si>
    <t>02324</t>
  </si>
  <si>
    <t>TD12 001</t>
  </si>
  <si>
    <t>TD12 002</t>
  </si>
  <si>
    <t>TD12 003</t>
  </si>
  <si>
    <t>TD12 004</t>
  </si>
  <si>
    <t>TD12 005</t>
  </si>
  <si>
    <t>TD12 006</t>
  </si>
  <si>
    <t>TD12 007</t>
  </si>
  <si>
    <t>TD12 008</t>
  </si>
  <si>
    <t>TD12 009</t>
  </si>
  <si>
    <t>TD12 010</t>
  </si>
  <si>
    <t>TD12 011</t>
  </si>
  <si>
    <t>TD12 012</t>
  </si>
  <si>
    <t>TD12 013</t>
  </si>
  <si>
    <t>TD12 014</t>
  </si>
  <si>
    <t>TD12 015</t>
  </si>
  <si>
    <t>TD12 016</t>
  </si>
  <si>
    <t>TD12 017</t>
  </si>
  <si>
    <t>TD12 018</t>
  </si>
  <si>
    <t>TD12 019</t>
  </si>
  <si>
    <t>TD12 020</t>
  </si>
  <si>
    <t>TD12 021</t>
  </si>
  <si>
    <t>2012年申请2012年兑取补贴名单（2011年退休、单教工）</t>
  </si>
  <si>
    <t>部门</t>
  </si>
  <si>
    <t>姓名</t>
  </si>
  <si>
    <t>工号</t>
  </si>
  <si>
    <t>工作年月</t>
  </si>
  <si>
    <t>扣减工龄</t>
  </si>
  <si>
    <t>退休年份</t>
  </si>
  <si>
    <t>补贴工龄</t>
  </si>
  <si>
    <t>职称   职级</t>
  </si>
  <si>
    <t>家庭标准（㎡）</t>
  </si>
  <si>
    <t>现住房面积（㎡）</t>
  </si>
  <si>
    <t>缺标面积（㎡）</t>
  </si>
  <si>
    <t>补贴单价(元）</t>
  </si>
  <si>
    <t>补贴金额(元）</t>
  </si>
  <si>
    <t>档案编号</t>
  </si>
  <si>
    <t>备注</t>
  </si>
  <si>
    <t>02144</t>
  </si>
  <si>
    <t>TD12 022</t>
  </si>
  <si>
    <t>TD12 023</t>
  </si>
  <si>
    <t>朱秀玲</t>
  </si>
  <si>
    <t>施素芳</t>
  </si>
  <si>
    <t>01929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</si>
</sst>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#,##0.00_);\(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7.75390625" style="0" customWidth="1"/>
    <col min="2" max="2" width="8.25390625" style="0" customWidth="1"/>
    <col min="3" max="3" width="8.00390625" style="0" customWidth="1"/>
    <col min="4" max="4" width="4.875" style="0" customWidth="1"/>
    <col min="5" max="5" width="4.375" style="0" customWidth="1"/>
    <col min="6" max="6" width="4.50390625" style="0" customWidth="1"/>
    <col min="7" max="7" width="5.375" style="0" customWidth="1"/>
    <col min="8" max="8" width="6.375" style="0" customWidth="1"/>
    <col min="9" max="9" width="7.25390625" style="0" customWidth="1"/>
    <col min="10" max="10" width="7.125" style="0" customWidth="1"/>
    <col min="14" max="14" width="9.00390625" style="11" customWidth="1"/>
  </cols>
  <sheetData>
    <row r="1" spans="1:15" ht="34.5" customHeight="1">
      <c r="A1" s="16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2" customHeight="1">
      <c r="A2" s="13" t="s">
        <v>91</v>
      </c>
      <c r="B2" s="13" t="s">
        <v>92</v>
      </c>
      <c r="C2" s="13" t="s">
        <v>93</v>
      </c>
      <c r="D2" s="13" t="s">
        <v>94</v>
      </c>
      <c r="E2" s="13" t="s">
        <v>95</v>
      </c>
      <c r="F2" s="13" t="s">
        <v>96</v>
      </c>
      <c r="G2" s="13" t="s">
        <v>97</v>
      </c>
      <c r="H2" s="13" t="s">
        <v>98</v>
      </c>
      <c r="I2" s="13" t="s">
        <v>99</v>
      </c>
      <c r="J2" s="13" t="s">
        <v>100</v>
      </c>
      <c r="K2" s="13" t="s">
        <v>101</v>
      </c>
      <c r="L2" s="14" t="s">
        <v>102</v>
      </c>
      <c r="M2" s="15" t="s">
        <v>103</v>
      </c>
      <c r="N2" s="13" t="s">
        <v>104</v>
      </c>
      <c r="O2" s="13" t="s">
        <v>105</v>
      </c>
    </row>
    <row r="3" spans="1:15" ht="19.5" customHeight="1">
      <c r="A3" s="4" t="s">
        <v>49</v>
      </c>
      <c r="B3" s="4" t="s">
        <v>57</v>
      </c>
      <c r="C3" s="5" t="s">
        <v>58</v>
      </c>
      <c r="D3" s="4">
        <v>87</v>
      </c>
      <c r="E3" s="6"/>
      <c r="F3" s="4">
        <v>2011</v>
      </c>
      <c r="G3" s="4">
        <f aca="true" t="shared" si="0" ref="G3:G25">99-D3</f>
        <v>12</v>
      </c>
      <c r="H3" s="4" t="s">
        <v>59</v>
      </c>
      <c r="I3" s="4">
        <v>60</v>
      </c>
      <c r="J3" s="4">
        <v>48.79</v>
      </c>
      <c r="K3" s="4">
        <f aca="true" t="shared" si="1" ref="K3:K25">I3-J3</f>
        <v>11.21</v>
      </c>
      <c r="L3" s="4">
        <f aca="true" t="shared" si="2" ref="L3:L25">1250+15*G3</f>
        <v>1430</v>
      </c>
      <c r="M3" s="4">
        <f aca="true" t="shared" si="3" ref="M3:M25">INT(L3*K3+0.5)</f>
        <v>16030</v>
      </c>
      <c r="N3" s="12" t="s">
        <v>69</v>
      </c>
      <c r="O3" s="6"/>
    </row>
    <row r="4" spans="1:15" ht="19.5" customHeight="1">
      <c r="A4" s="4" t="s">
        <v>49</v>
      </c>
      <c r="B4" s="4" t="s">
        <v>67</v>
      </c>
      <c r="C4" s="5" t="s">
        <v>68</v>
      </c>
      <c r="D4" s="4">
        <v>69</v>
      </c>
      <c r="E4" s="6"/>
      <c r="F4" s="4">
        <v>2009</v>
      </c>
      <c r="G4" s="4">
        <f>99-D4</f>
        <v>30</v>
      </c>
      <c r="H4" s="4" t="s">
        <v>59</v>
      </c>
      <c r="I4" s="4">
        <v>75</v>
      </c>
      <c r="J4" s="4">
        <v>10</v>
      </c>
      <c r="K4" s="4">
        <f>I4-J4</f>
        <v>65</v>
      </c>
      <c r="L4" s="4">
        <f>1250+15*G4</f>
        <v>1700</v>
      </c>
      <c r="M4" s="4">
        <f>INT(L4*K4+0.5)</f>
        <v>110500</v>
      </c>
      <c r="N4" s="12" t="s">
        <v>70</v>
      </c>
      <c r="O4" s="6"/>
    </row>
    <row r="5" spans="1:15" s="18" customFormat="1" ht="19.5" customHeight="1">
      <c r="A5" s="4" t="s">
        <v>49</v>
      </c>
      <c r="B5" s="4" t="s">
        <v>109</v>
      </c>
      <c r="C5" s="5" t="s">
        <v>106</v>
      </c>
      <c r="D5" s="4">
        <v>82</v>
      </c>
      <c r="E5" s="17"/>
      <c r="F5" s="4">
        <v>2004</v>
      </c>
      <c r="G5" s="4">
        <f>99-D5</f>
        <v>17</v>
      </c>
      <c r="H5" s="4" t="s">
        <v>50</v>
      </c>
      <c r="I5" s="4">
        <v>65</v>
      </c>
      <c r="J5" s="4">
        <v>45.46</v>
      </c>
      <c r="K5" s="4">
        <f>I5-J5</f>
        <v>19.54</v>
      </c>
      <c r="L5" s="4">
        <f>1250+15*G5</f>
        <v>1505</v>
      </c>
      <c r="M5" s="4">
        <f>INT(L5*K5+0.5)</f>
        <v>29408</v>
      </c>
      <c r="N5" s="12" t="s">
        <v>71</v>
      </c>
      <c r="O5" s="17"/>
    </row>
    <row r="6" spans="1:15" s="18" customFormat="1" ht="19.5" customHeight="1">
      <c r="A6" s="4" t="s">
        <v>60</v>
      </c>
      <c r="B6" s="4" t="s">
        <v>61</v>
      </c>
      <c r="C6" s="5" t="s">
        <v>62</v>
      </c>
      <c r="D6" s="4">
        <v>85</v>
      </c>
      <c r="E6" s="17"/>
      <c r="F6" s="4">
        <v>2011</v>
      </c>
      <c r="G6" s="4">
        <f t="shared" si="0"/>
        <v>14</v>
      </c>
      <c r="H6" s="4" t="s">
        <v>50</v>
      </c>
      <c r="I6" s="4">
        <v>60</v>
      </c>
      <c r="J6" s="4">
        <v>47.05</v>
      </c>
      <c r="K6" s="4">
        <f>I6-J6</f>
        <v>12.950000000000003</v>
      </c>
      <c r="L6" s="4">
        <f>1250+15*G6</f>
        <v>1460</v>
      </c>
      <c r="M6" s="4">
        <f>INT(L6*K6+0.5)</f>
        <v>18907</v>
      </c>
      <c r="N6" s="12" t="s">
        <v>72</v>
      </c>
      <c r="O6" s="17"/>
    </row>
    <row r="7" spans="1:15" s="18" customFormat="1" ht="19.5" customHeight="1">
      <c r="A7" s="4" t="s">
        <v>60</v>
      </c>
      <c r="B7" s="4" t="s">
        <v>110</v>
      </c>
      <c r="C7" s="5" t="s">
        <v>111</v>
      </c>
      <c r="D7" s="4">
        <v>83</v>
      </c>
      <c r="E7" s="17"/>
      <c r="F7" s="4">
        <v>2011</v>
      </c>
      <c r="G7" s="4">
        <f>99-D7</f>
        <v>16</v>
      </c>
      <c r="H7" s="4" t="s">
        <v>50</v>
      </c>
      <c r="I7" s="4">
        <v>65</v>
      </c>
      <c r="J7" s="4">
        <v>51.71</v>
      </c>
      <c r="K7" s="4">
        <f>I7-J7</f>
        <v>13.29</v>
      </c>
      <c r="L7" s="4">
        <f>1250+15*G7</f>
        <v>1490</v>
      </c>
      <c r="M7" s="4">
        <f>INT(L7*K7+0.5)</f>
        <v>19802</v>
      </c>
      <c r="N7" s="12" t="s">
        <v>73</v>
      </c>
      <c r="O7" s="17"/>
    </row>
    <row r="8" spans="1:15" ht="19.5" customHeight="1">
      <c r="A8" s="2" t="s">
        <v>17</v>
      </c>
      <c r="B8" s="2" t="s">
        <v>18</v>
      </c>
      <c r="C8" s="3" t="s">
        <v>19</v>
      </c>
      <c r="D8" s="2">
        <v>69</v>
      </c>
      <c r="E8" s="2"/>
      <c r="F8" s="2">
        <v>2011</v>
      </c>
      <c r="G8" s="2">
        <f t="shared" si="0"/>
        <v>30</v>
      </c>
      <c r="H8" s="2" t="s">
        <v>20</v>
      </c>
      <c r="I8" s="2">
        <v>75</v>
      </c>
      <c r="J8" s="2">
        <v>20</v>
      </c>
      <c r="K8" s="2">
        <f t="shared" si="1"/>
        <v>55</v>
      </c>
      <c r="L8" s="2">
        <f t="shared" si="2"/>
        <v>1700</v>
      </c>
      <c r="M8" s="2">
        <f t="shared" si="3"/>
        <v>93500</v>
      </c>
      <c r="N8" s="12" t="s">
        <v>74</v>
      </c>
      <c r="O8" s="2"/>
    </row>
    <row r="9" spans="1:15" ht="19.5" customHeight="1">
      <c r="A9" s="2" t="s">
        <v>17</v>
      </c>
      <c r="B9" s="2" t="s">
        <v>21</v>
      </c>
      <c r="C9" s="3" t="s">
        <v>22</v>
      </c>
      <c r="D9" s="2">
        <v>68</v>
      </c>
      <c r="E9" s="2"/>
      <c r="F9" s="2">
        <v>2011</v>
      </c>
      <c r="G9" s="2">
        <f t="shared" si="0"/>
        <v>31</v>
      </c>
      <c r="H9" s="2" t="s">
        <v>23</v>
      </c>
      <c r="I9" s="2">
        <v>80</v>
      </c>
      <c r="J9" s="2">
        <v>61.53</v>
      </c>
      <c r="K9" s="2">
        <f t="shared" si="1"/>
        <v>18.47</v>
      </c>
      <c r="L9" s="2">
        <f t="shared" si="2"/>
        <v>1715</v>
      </c>
      <c r="M9" s="2">
        <f t="shared" si="3"/>
        <v>31676</v>
      </c>
      <c r="N9" s="12" t="s">
        <v>75</v>
      </c>
      <c r="O9" s="2"/>
    </row>
    <row r="10" spans="1:15" ht="19.5" customHeight="1">
      <c r="A10" s="2" t="s">
        <v>17</v>
      </c>
      <c r="B10" s="2" t="s">
        <v>28</v>
      </c>
      <c r="C10" s="3" t="s">
        <v>29</v>
      </c>
      <c r="D10" s="2">
        <v>86</v>
      </c>
      <c r="E10" s="2"/>
      <c r="F10" s="2">
        <v>2008</v>
      </c>
      <c r="G10" s="2">
        <f t="shared" si="0"/>
        <v>13</v>
      </c>
      <c r="H10" s="2" t="s">
        <v>9</v>
      </c>
      <c r="I10" s="2">
        <v>60</v>
      </c>
      <c r="J10" s="2">
        <v>49.17</v>
      </c>
      <c r="K10" s="2">
        <f t="shared" si="1"/>
        <v>10.829999999999998</v>
      </c>
      <c r="L10" s="2">
        <f t="shared" si="2"/>
        <v>1445</v>
      </c>
      <c r="M10" s="2">
        <f t="shared" si="3"/>
        <v>15649</v>
      </c>
      <c r="N10" s="12" t="s">
        <v>76</v>
      </c>
      <c r="O10" s="2"/>
    </row>
    <row r="11" spans="1:15" ht="19.5" customHeight="1">
      <c r="A11" s="2" t="s">
        <v>44</v>
      </c>
      <c r="B11" s="2" t="s">
        <v>45</v>
      </c>
      <c r="C11" s="3" t="s">
        <v>46</v>
      </c>
      <c r="D11" s="2">
        <v>75</v>
      </c>
      <c r="E11" s="2"/>
      <c r="F11" s="2">
        <v>2012</v>
      </c>
      <c r="G11" s="2">
        <f t="shared" si="0"/>
        <v>24</v>
      </c>
      <c r="H11" s="2" t="s">
        <v>43</v>
      </c>
      <c r="I11" s="2">
        <v>70</v>
      </c>
      <c r="J11" s="2">
        <v>50</v>
      </c>
      <c r="K11" s="2">
        <f t="shared" si="1"/>
        <v>20</v>
      </c>
      <c r="L11" s="2">
        <f t="shared" si="2"/>
        <v>1610</v>
      </c>
      <c r="M11" s="2">
        <f t="shared" si="3"/>
        <v>32200</v>
      </c>
      <c r="N11" s="12" t="s">
        <v>77</v>
      </c>
      <c r="O11" s="2"/>
    </row>
    <row r="12" spans="1:15" ht="19.5" customHeight="1">
      <c r="A12" s="2" t="s">
        <v>33</v>
      </c>
      <c r="B12" s="2" t="s">
        <v>34</v>
      </c>
      <c r="C12" s="3" t="s">
        <v>35</v>
      </c>
      <c r="D12" s="2">
        <v>69</v>
      </c>
      <c r="E12" s="2"/>
      <c r="F12" s="2">
        <v>2012</v>
      </c>
      <c r="G12" s="2">
        <f t="shared" si="0"/>
        <v>30</v>
      </c>
      <c r="H12" s="2" t="s">
        <v>36</v>
      </c>
      <c r="I12" s="2">
        <v>110</v>
      </c>
      <c r="J12" s="2">
        <v>66.97</v>
      </c>
      <c r="K12" s="2">
        <f t="shared" si="1"/>
        <v>43.03</v>
      </c>
      <c r="L12" s="2">
        <f t="shared" si="2"/>
        <v>1700</v>
      </c>
      <c r="M12" s="2">
        <f t="shared" si="3"/>
        <v>73151</v>
      </c>
      <c r="N12" s="12" t="s">
        <v>78</v>
      </c>
      <c r="O12" s="2"/>
    </row>
    <row r="13" spans="1:15" ht="19.5" customHeight="1">
      <c r="A13" s="2" t="s">
        <v>30</v>
      </c>
      <c r="B13" s="2" t="s">
        <v>31</v>
      </c>
      <c r="C13" s="3" t="s">
        <v>32</v>
      </c>
      <c r="D13" s="2">
        <v>74</v>
      </c>
      <c r="E13" s="2"/>
      <c r="F13" s="2">
        <v>2011</v>
      </c>
      <c r="G13" s="2">
        <f t="shared" si="0"/>
        <v>25</v>
      </c>
      <c r="H13" s="2" t="s">
        <v>3</v>
      </c>
      <c r="I13" s="2">
        <v>46.67</v>
      </c>
      <c r="J13" s="2">
        <v>39.98</v>
      </c>
      <c r="K13" s="2">
        <f t="shared" si="1"/>
        <v>6.690000000000005</v>
      </c>
      <c r="L13" s="2">
        <f t="shared" si="2"/>
        <v>1625</v>
      </c>
      <c r="M13" s="2">
        <f t="shared" si="3"/>
        <v>10871</v>
      </c>
      <c r="N13" s="12" t="s">
        <v>79</v>
      </c>
      <c r="O13" s="2"/>
    </row>
    <row r="14" spans="1:15" ht="19.5" customHeight="1">
      <c r="A14" s="2" t="s">
        <v>40</v>
      </c>
      <c r="B14" s="2" t="s">
        <v>41</v>
      </c>
      <c r="C14" s="3" t="s">
        <v>42</v>
      </c>
      <c r="D14" s="2">
        <v>68</v>
      </c>
      <c r="E14" s="2"/>
      <c r="F14" s="2">
        <v>2011</v>
      </c>
      <c r="G14" s="2">
        <f t="shared" si="0"/>
        <v>31</v>
      </c>
      <c r="H14" s="2" t="s">
        <v>43</v>
      </c>
      <c r="I14" s="2">
        <v>75</v>
      </c>
      <c r="J14" s="2">
        <v>40.4</v>
      </c>
      <c r="K14" s="2">
        <f t="shared" si="1"/>
        <v>34.6</v>
      </c>
      <c r="L14" s="2">
        <f t="shared" si="2"/>
        <v>1715</v>
      </c>
      <c r="M14" s="2">
        <f t="shared" si="3"/>
        <v>59339</v>
      </c>
      <c r="N14" s="12" t="s">
        <v>80</v>
      </c>
      <c r="O14" s="2"/>
    </row>
    <row r="15" spans="1:15" ht="19.5" customHeight="1">
      <c r="A15" s="2" t="s">
        <v>13</v>
      </c>
      <c r="B15" s="2" t="s">
        <v>14</v>
      </c>
      <c r="C15" s="3" t="s">
        <v>15</v>
      </c>
      <c r="D15" s="2">
        <v>69</v>
      </c>
      <c r="E15" s="2"/>
      <c r="F15" s="2">
        <v>2011</v>
      </c>
      <c r="G15" s="2">
        <f t="shared" si="0"/>
        <v>30</v>
      </c>
      <c r="H15" s="2" t="s">
        <v>16</v>
      </c>
      <c r="I15" s="2">
        <v>90</v>
      </c>
      <c r="J15" s="2">
        <v>63.61</v>
      </c>
      <c r="K15" s="2">
        <f t="shared" si="1"/>
        <v>26.39</v>
      </c>
      <c r="L15" s="2">
        <f t="shared" si="2"/>
        <v>1700</v>
      </c>
      <c r="M15" s="2">
        <f t="shared" si="3"/>
        <v>44863</v>
      </c>
      <c r="N15" s="12" t="s">
        <v>81</v>
      </c>
      <c r="O15" s="2"/>
    </row>
    <row r="16" spans="1:15" ht="19.5" customHeight="1">
      <c r="A16" s="2" t="s">
        <v>0</v>
      </c>
      <c r="B16" s="2" t="s">
        <v>1</v>
      </c>
      <c r="C16" s="3" t="s">
        <v>2</v>
      </c>
      <c r="D16" s="2">
        <v>79</v>
      </c>
      <c r="E16" s="2"/>
      <c r="F16" s="2">
        <v>2012</v>
      </c>
      <c r="G16" s="2">
        <f t="shared" si="0"/>
        <v>20</v>
      </c>
      <c r="H16" s="2" t="s">
        <v>3</v>
      </c>
      <c r="I16" s="2">
        <v>65</v>
      </c>
      <c r="J16" s="2">
        <v>53.09</v>
      </c>
      <c r="K16" s="2">
        <f t="shared" si="1"/>
        <v>11.909999999999997</v>
      </c>
      <c r="L16" s="2">
        <f t="shared" si="2"/>
        <v>1550</v>
      </c>
      <c r="M16" s="2">
        <f t="shared" si="3"/>
        <v>18461</v>
      </c>
      <c r="N16" s="12" t="s">
        <v>82</v>
      </c>
      <c r="O16" s="2"/>
    </row>
    <row r="17" spans="1:15" ht="19.5" customHeight="1">
      <c r="A17" s="2" t="s">
        <v>0</v>
      </c>
      <c r="B17" s="2" t="s">
        <v>4</v>
      </c>
      <c r="C17" s="3" t="s">
        <v>5</v>
      </c>
      <c r="D17" s="2">
        <v>75</v>
      </c>
      <c r="E17" s="2"/>
      <c r="F17" s="2">
        <v>2012</v>
      </c>
      <c r="G17" s="2">
        <f t="shared" si="0"/>
        <v>24</v>
      </c>
      <c r="H17" s="2" t="s">
        <v>3</v>
      </c>
      <c r="I17" s="2">
        <v>70</v>
      </c>
      <c r="J17" s="2">
        <v>30.26</v>
      </c>
      <c r="K17" s="2">
        <f t="shared" si="1"/>
        <v>39.739999999999995</v>
      </c>
      <c r="L17" s="2">
        <f t="shared" si="2"/>
        <v>1610</v>
      </c>
      <c r="M17" s="2">
        <f t="shared" si="3"/>
        <v>63981</v>
      </c>
      <c r="N17" s="12" t="s">
        <v>83</v>
      </c>
      <c r="O17" s="2"/>
    </row>
    <row r="18" spans="1:15" ht="19.5" customHeight="1">
      <c r="A18" s="2" t="s">
        <v>0</v>
      </c>
      <c r="B18" s="2" t="s">
        <v>10</v>
      </c>
      <c r="C18" s="3" t="s">
        <v>11</v>
      </c>
      <c r="D18" s="2">
        <v>74</v>
      </c>
      <c r="E18" s="2"/>
      <c r="F18" s="2">
        <v>2011</v>
      </c>
      <c r="G18" s="2">
        <f t="shared" si="0"/>
        <v>25</v>
      </c>
      <c r="H18" s="2" t="s">
        <v>12</v>
      </c>
      <c r="I18" s="2">
        <v>70</v>
      </c>
      <c r="J18" s="2">
        <v>7.12</v>
      </c>
      <c r="K18" s="2">
        <f t="shared" si="1"/>
        <v>62.88</v>
      </c>
      <c r="L18" s="2">
        <f t="shared" si="2"/>
        <v>1625</v>
      </c>
      <c r="M18" s="2">
        <f t="shared" si="3"/>
        <v>102180</v>
      </c>
      <c r="N18" s="12" t="s">
        <v>84</v>
      </c>
      <c r="O18" s="2"/>
    </row>
    <row r="19" spans="1:15" s="9" customFormat="1" ht="19.5" customHeight="1">
      <c r="A19" s="7" t="s">
        <v>63</v>
      </c>
      <c r="B19" s="7" t="s">
        <v>64</v>
      </c>
      <c r="C19" s="8" t="s">
        <v>65</v>
      </c>
      <c r="D19" s="8">
        <v>70</v>
      </c>
      <c r="E19" s="7">
        <f>99-D19</f>
        <v>29</v>
      </c>
      <c r="F19" s="7">
        <v>2012</v>
      </c>
      <c r="G19" s="7">
        <f t="shared" si="0"/>
        <v>29</v>
      </c>
      <c r="H19" s="9" t="s">
        <v>66</v>
      </c>
      <c r="I19" s="7">
        <v>75</v>
      </c>
      <c r="J19" s="7">
        <v>59.78</v>
      </c>
      <c r="K19" s="7">
        <f>I19-J19</f>
        <v>15.219999999999999</v>
      </c>
      <c r="L19" s="7">
        <f>1250+15*E19</f>
        <v>1685</v>
      </c>
      <c r="M19" s="7">
        <f>INT(L19*K19+0.5)</f>
        <v>25646</v>
      </c>
      <c r="N19" s="12" t="s">
        <v>85</v>
      </c>
      <c r="O19" s="7"/>
    </row>
    <row r="20" spans="1:15" ht="19.5" customHeight="1">
      <c r="A20" s="2" t="s">
        <v>6</v>
      </c>
      <c r="B20" s="2" t="s">
        <v>7</v>
      </c>
      <c r="C20" s="3" t="s">
        <v>8</v>
      </c>
      <c r="D20" s="2">
        <v>69</v>
      </c>
      <c r="E20" s="2"/>
      <c r="F20" s="2">
        <v>2012</v>
      </c>
      <c r="G20" s="2">
        <f t="shared" si="0"/>
        <v>30</v>
      </c>
      <c r="H20" s="2" t="s">
        <v>9</v>
      </c>
      <c r="I20" s="2">
        <v>75</v>
      </c>
      <c r="J20" s="2">
        <v>20</v>
      </c>
      <c r="K20" s="2">
        <f t="shared" si="1"/>
        <v>55</v>
      </c>
      <c r="L20" s="2">
        <f t="shared" si="2"/>
        <v>1700</v>
      </c>
      <c r="M20" s="2">
        <f t="shared" si="3"/>
        <v>93500</v>
      </c>
      <c r="N20" s="12" t="s">
        <v>86</v>
      </c>
      <c r="O20" s="2"/>
    </row>
    <row r="21" spans="1:15" ht="19.5" customHeight="1">
      <c r="A21" s="2" t="s">
        <v>6</v>
      </c>
      <c r="B21" s="2" t="s">
        <v>47</v>
      </c>
      <c r="C21" s="3" t="s">
        <v>48</v>
      </c>
      <c r="D21" s="2">
        <v>79</v>
      </c>
      <c r="E21" s="2"/>
      <c r="F21" s="2">
        <v>2011</v>
      </c>
      <c r="G21" s="2">
        <f t="shared" si="0"/>
        <v>20</v>
      </c>
      <c r="H21" s="2" t="s">
        <v>56</v>
      </c>
      <c r="I21" s="2">
        <v>65</v>
      </c>
      <c r="J21" s="2">
        <v>50</v>
      </c>
      <c r="K21" s="2">
        <f t="shared" si="1"/>
        <v>15</v>
      </c>
      <c r="L21" s="2">
        <f t="shared" si="2"/>
        <v>1550</v>
      </c>
      <c r="M21" s="2">
        <f t="shared" si="3"/>
        <v>23250</v>
      </c>
      <c r="N21" s="12" t="s">
        <v>87</v>
      </c>
      <c r="O21" s="2"/>
    </row>
    <row r="22" spans="1:15" ht="19.5" customHeight="1">
      <c r="A22" s="4" t="s">
        <v>6</v>
      </c>
      <c r="B22" s="4" t="s">
        <v>51</v>
      </c>
      <c r="C22" s="5" t="s">
        <v>52</v>
      </c>
      <c r="D22" s="4">
        <v>73</v>
      </c>
      <c r="E22" s="6"/>
      <c r="F22" s="4">
        <v>2011</v>
      </c>
      <c r="G22" s="4">
        <f t="shared" si="0"/>
        <v>26</v>
      </c>
      <c r="H22" s="2" t="s">
        <v>56</v>
      </c>
      <c r="I22" s="4">
        <v>75</v>
      </c>
      <c r="J22" s="4">
        <v>64</v>
      </c>
      <c r="K22" s="4">
        <f t="shared" si="1"/>
        <v>11</v>
      </c>
      <c r="L22" s="4">
        <f t="shared" si="2"/>
        <v>1640</v>
      </c>
      <c r="M22" s="4">
        <f t="shared" si="3"/>
        <v>18040</v>
      </c>
      <c r="N22" s="12" t="s">
        <v>88</v>
      </c>
      <c r="O22" s="6"/>
    </row>
    <row r="23" spans="1:15" ht="19.5" customHeight="1">
      <c r="A23" s="2" t="s">
        <v>53</v>
      </c>
      <c r="B23" s="2" t="s">
        <v>54</v>
      </c>
      <c r="C23" s="3" t="s">
        <v>55</v>
      </c>
      <c r="D23" s="2">
        <v>86</v>
      </c>
      <c r="E23" s="2"/>
      <c r="F23" s="2">
        <v>2012</v>
      </c>
      <c r="G23" s="2">
        <f t="shared" si="0"/>
        <v>13</v>
      </c>
      <c r="H23" s="2" t="s">
        <v>56</v>
      </c>
      <c r="I23" s="2">
        <v>60</v>
      </c>
      <c r="J23" s="2">
        <v>52.27</v>
      </c>
      <c r="K23" s="2">
        <f t="shared" si="1"/>
        <v>7.729999999999997</v>
      </c>
      <c r="L23" s="2">
        <f t="shared" si="2"/>
        <v>1445</v>
      </c>
      <c r="M23" s="2">
        <f t="shared" si="3"/>
        <v>11170</v>
      </c>
      <c r="N23" s="12" t="s">
        <v>89</v>
      </c>
      <c r="O23" s="2"/>
    </row>
    <row r="24" spans="1:15" s="1" customFormat="1" ht="19.5" customHeight="1">
      <c r="A24" s="2" t="s">
        <v>37</v>
      </c>
      <c r="B24" s="2" t="s">
        <v>38</v>
      </c>
      <c r="C24" s="3" t="s">
        <v>39</v>
      </c>
      <c r="D24" s="2">
        <v>74</v>
      </c>
      <c r="E24" s="2"/>
      <c r="F24" s="2">
        <v>2010</v>
      </c>
      <c r="G24" s="2">
        <f t="shared" si="0"/>
        <v>25</v>
      </c>
      <c r="H24" s="2" t="s">
        <v>12</v>
      </c>
      <c r="I24" s="2">
        <v>70</v>
      </c>
      <c r="J24" s="2">
        <v>58.44</v>
      </c>
      <c r="K24" s="2">
        <f t="shared" si="1"/>
        <v>11.560000000000002</v>
      </c>
      <c r="L24" s="2">
        <f t="shared" si="2"/>
        <v>1625</v>
      </c>
      <c r="M24" s="2">
        <f t="shared" si="3"/>
        <v>18785</v>
      </c>
      <c r="N24" s="12" t="s">
        <v>107</v>
      </c>
      <c r="O24" s="2"/>
    </row>
    <row r="25" spans="1:15" ht="19.5" customHeight="1">
      <c r="A25" s="2" t="s">
        <v>24</v>
      </c>
      <c r="B25" s="2" t="s">
        <v>25</v>
      </c>
      <c r="C25" s="3" t="s">
        <v>26</v>
      </c>
      <c r="D25" s="2">
        <v>68</v>
      </c>
      <c r="E25" s="2"/>
      <c r="F25" s="2">
        <v>2011</v>
      </c>
      <c r="G25" s="2">
        <f t="shared" si="0"/>
        <v>31</v>
      </c>
      <c r="H25" s="2" t="s">
        <v>27</v>
      </c>
      <c r="I25" s="2">
        <v>75</v>
      </c>
      <c r="J25" s="2">
        <v>71.66</v>
      </c>
      <c r="K25" s="2">
        <f t="shared" si="1"/>
        <v>3.3400000000000034</v>
      </c>
      <c r="L25" s="2">
        <f t="shared" si="2"/>
        <v>1715</v>
      </c>
      <c r="M25" s="2">
        <f t="shared" si="3"/>
        <v>5728</v>
      </c>
      <c r="N25" s="12" t="s">
        <v>108</v>
      </c>
      <c r="O25" s="2"/>
    </row>
    <row r="26" ht="19.5" customHeight="1">
      <c r="M26" s="10"/>
    </row>
    <row r="27" ht="19.5" customHeight="1"/>
  </sheetData>
  <mergeCells count="1">
    <mergeCell ref="A1:O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2012-09-13T00:33:16Z</cp:lastPrinted>
  <dcterms:created xsi:type="dcterms:W3CDTF">1996-12-17T01:32:42Z</dcterms:created>
  <dcterms:modified xsi:type="dcterms:W3CDTF">2012-11-09T00:35:37Z</dcterms:modified>
  <cp:category/>
  <cp:version/>
  <cp:contentType/>
  <cp:contentStatus/>
</cp:coreProperties>
</file>