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1065" windowWidth="8505" windowHeight="4530" activeTab="0"/>
  </bookViews>
  <sheets>
    <sheet name="按月" sheetId="1" r:id="rId1"/>
  </sheets>
  <definedNames>
    <definedName name="_xlnm.Print_Titles" localSheetId="0">'按月'!$2:$2</definedName>
  </definedNames>
  <calcPr fullCalcOnLoad="1"/>
</workbook>
</file>

<file path=xl/sharedStrings.xml><?xml version="1.0" encoding="utf-8"?>
<sst xmlns="http://schemas.openxmlformats.org/spreadsheetml/2006/main" count="403" uniqueCount="280">
  <si>
    <t>ZD   0602</t>
  </si>
  <si>
    <t>ZD   0640</t>
  </si>
  <si>
    <t>ZD   0643</t>
  </si>
  <si>
    <t>ZD   0646</t>
  </si>
  <si>
    <t>ZD   0687</t>
  </si>
  <si>
    <t>ZD   0698</t>
  </si>
  <si>
    <t>ZD   0700</t>
  </si>
  <si>
    <t>ZD   0011</t>
  </si>
  <si>
    <t>ZD   0023</t>
  </si>
  <si>
    <t>ZD   0024</t>
  </si>
  <si>
    <t>ZD   0025</t>
  </si>
  <si>
    <t>ZD   0051</t>
  </si>
  <si>
    <t>ZD   0055</t>
  </si>
  <si>
    <t>ZD   0093</t>
  </si>
  <si>
    <t>ZD   0105</t>
  </si>
  <si>
    <t>ZD   0111</t>
  </si>
  <si>
    <t>ZD   0139</t>
  </si>
  <si>
    <t>ZD   0148</t>
  </si>
  <si>
    <t>ZD   0150</t>
  </si>
  <si>
    <t>ZD   0153</t>
  </si>
  <si>
    <t>ZD   0161</t>
  </si>
  <si>
    <t>ZD   0164</t>
  </si>
  <si>
    <t>ZD   0172</t>
  </si>
  <si>
    <t>ZD   0175</t>
  </si>
  <si>
    <t>ZD   0185</t>
  </si>
  <si>
    <t>ZD   0194</t>
  </si>
  <si>
    <t>ZD   0201</t>
  </si>
  <si>
    <t>ZD   0226</t>
  </si>
  <si>
    <t>ZD   0237</t>
  </si>
  <si>
    <t>ZD   0239</t>
  </si>
  <si>
    <t>ZD   0248</t>
  </si>
  <si>
    <t>ZD   0253</t>
  </si>
  <si>
    <t>ZD   0269</t>
  </si>
  <si>
    <t>ZD   0290</t>
  </si>
  <si>
    <t>ZD   0301</t>
  </si>
  <si>
    <t>ZD   0302</t>
  </si>
  <si>
    <t>ZD   0305</t>
  </si>
  <si>
    <t>ZD   0319</t>
  </si>
  <si>
    <t>ZD   0321</t>
  </si>
  <si>
    <t>ZD   0332</t>
  </si>
  <si>
    <t>ZD   0336</t>
  </si>
  <si>
    <t>ZD   0340</t>
  </si>
  <si>
    <t>ZD   0341</t>
  </si>
  <si>
    <t>ZD   0343</t>
  </si>
  <si>
    <t>ZD   0345</t>
  </si>
  <si>
    <t>ZD   0352</t>
  </si>
  <si>
    <t>ZD   0361</t>
  </si>
  <si>
    <t>ZD   0365</t>
  </si>
  <si>
    <t>ZD   0367</t>
  </si>
  <si>
    <t>ZD   0384</t>
  </si>
  <si>
    <t>ZD   0391</t>
  </si>
  <si>
    <t>ZD   0392</t>
  </si>
  <si>
    <t>ZD   0395</t>
  </si>
  <si>
    <t>ZD   0405</t>
  </si>
  <si>
    <t>ZD   0408</t>
  </si>
  <si>
    <t>ZD   0411</t>
  </si>
  <si>
    <t>ZD   0419</t>
  </si>
  <si>
    <t>ZD   0423</t>
  </si>
  <si>
    <t>ZD   0430</t>
  </si>
  <si>
    <t>ZD   0442</t>
  </si>
  <si>
    <t>ZD   0450</t>
  </si>
  <si>
    <t>ZD   0453</t>
  </si>
  <si>
    <t>ZD   0464</t>
  </si>
  <si>
    <t>ZD   0470</t>
  </si>
  <si>
    <t>ZD   0472</t>
  </si>
  <si>
    <t>ZD   0475</t>
  </si>
  <si>
    <t>ZD   0486</t>
  </si>
  <si>
    <t>ZD   0495</t>
  </si>
  <si>
    <t>ZD   0507</t>
  </si>
  <si>
    <t>ZD   0511</t>
  </si>
  <si>
    <t>ZD   0517</t>
  </si>
  <si>
    <t>ZD   0707</t>
  </si>
  <si>
    <t>2010年兑取金额（元）</t>
  </si>
  <si>
    <t>部门</t>
  </si>
  <si>
    <t>姓名</t>
  </si>
  <si>
    <t>工号</t>
  </si>
  <si>
    <t>工作年份</t>
  </si>
  <si>
    <t>扣减工龄</t>
  </si>
  <si>
    <t>进校年月</t>
  </si>
  <si>
    <t>补贴工龄</t>
  </si>
  <si>
    <t>职称    职级</t>
  </si>
  <si>
    <r>
      <t>家庭标准</t>
    </r>
    <r>
      <rPr>
        <sz val="9"/>
        <rFont val="宋体"/>
        <family val="0"/>
      </rPr>
      <t>㎡</t>
    </r>
  </si>
  <si>
    <r>
      <t>现住房面积</t>
    </r>
    <r>
      <rPr>
        <sz val="9"/>
        <rFont val="宋体"/>
        <family val="0"/>
      </rPr>
      <t>㎡</t>
    </r>
  </si>
  <si>
    <r>
      <t>缺标面积</t>
    </r>
    <r>
      <rPr>
        <sz val="9"/>
        <rFont val="宋体"/>
        <family val="0"/>
      </rPr>
      <t>㎡</t>
    </r>
  </si>
  <si>
    <r>
      <t>补贴单价</t>
    </r>
    <r>
      <rPr>
        <sz val="9"/>
        <rFont val="宋体"/>
        <family val="0"/>
      </rPr>
      <t>（元）</t>
    </r>
  </si>
  <si>
    <r>
      <t>补贴封顶额</t>
    </r>
    <r>
      <rPr>
        <sz val="9"/>
        <rFont val="宋体"/>
        <family val="0"/>
      </rPr>
      <t>（元）</t>
    </r>
  </si>
  <si>
    <t>档案编号</t>
  </si>
  <si>
    <t>备注</t>
  </si>
  <si>
    <t>城旅</t>
  </si>
  <si>
    <t>时臻</t>
  </si>
  <si>
    <t>00990</t>
  </si>
  <si>
    <t>副处</t>
  </si>
  <si>
    <t>王慧敏</t>
  </si>
  <si>
    <t>01022</t>
  </si>
  <si>
    <t>中级</t>
  </si>
  <si>
    <t>对外</t>
  </si>
  <si>
    <t>康文</t>
  </si>
  <si>
    <t>00134</t>
  </si>
  <si>
    <t>法政</t>
  </si>
  <si>
    <t>何国锋</t>
  </si>
  <si>
    <t>00011</t>
  </si>
  <si>
    <t>副高</t>
  </si>
  <si>
    <t>顾铮铮</t>
  </si>
  <si>
    <t>00069</t>
  </si>
  <si>
    <t>杨龙波</t>
  </si>
  <si>
    <t>00078</t>
  </si>
  <si>
    <t>徐剑雄</t>
  </si>
  <si>
    <t>92925</t>
  </si>
  <si>
    <t>吴琼</t>
  </si>
  <si>
    <t>92947</t>
  </si>
  <si>
    <t>后勤</t>
  </si>
  <si>
    <t>初级</t>
  </si>
  <si>
    <t>陈文</t>
  </si>
  <si>
    <t>02176</t>
  </si>
  <si>
    <t>正科</t>
  </si>
  <si>
    <t>机电</t>
  </si>
  <si>
    <t>张春红</t>
  </si>
  <si>
    <t>02490</t>
  </si>
  <si>
    <t>ZD   0739</t>
  </si>
  <si>
    <t>袁秀平</t>
  </si>
  <si>
    <t>02496</t>
  </si>
  <si>
    <t>何宏</t>
  </si>
  <si>
    <t>92928</t>
  </si>
  <si>
    <t>机关</t>
  </si>
  <si>
    <t>顾益明</t>
  </si>
  <si>
    <t>00698</t>
  </si>
  <si>
    <t>袁康</t>
  </si>
  <si>
    <t>01220</t>
  </si>
  <si>
    <t>ZD   0383</t>
  </si>
  <si>
    <t>李雯</t>
  </si>
  <si>
    <t>01501</t>
  </si>
  <si>
    <t>盛爱军</t>
  </si>
  <si>
    <t>01506</t>
  </si>
  <si>
    <t>瞿雪萍</t>
  </si>
  <si>
    <t>01536</t>
  </si>
  <si>
    <t>许亦娣</t>
  </si>
  <si>
    <t>01541</t>
  </si>
  <si>
    <t>正处</t>
  </si>
  <si>
    <t>徐丰</t>
  </si>
  <si>
    <t>01577</t>
  </si>
  <si>
    <t>倪锋</t>
  </si>
  <si>
    <t>01584</t>
  </si>
  <si>
    <t>李桂红</t>
  </si>
  <si>
    <t>01595</t>
  </si>
  <si>
    <t>宋波</t>
  </si>
  <si>
    <t>01652</t>
  </si>
  <si>
    <t>林洁</t>
  </si>
  <si>
    <t>01661</t>
  </si>
  <si>
    <t>ZD   0401</t>
  </si>
  <si>
    <t>贾宾</t>
  </si>
  <si>
    <t>01670</t>
  </si>
  <si>
    <t>李晓芳</t>
  </si>
  <si>
    <t>01763</t>
  </si>
  <si>
    <t>刘海荣</t>
  </si>
  <si>
    <t>02282</t>
  </si>
  <si>
    <t>01</t>
  </si>
  <si>
    <t>苏建军</t>
  </si>
  <si>
    <t>02493</t>
  </si>
  <si>
    <t>姜建江</t>
  </si>
  <si>
    <t>92705</t>
  </si>
  <si>
    <t>郁欢萍</t>
  </si>
  <si>
    <t>92843</t>
  </si>
  <si>
    <t>宋华</t>
  </si>
  <si>
    <t>92886</t>
  </si>
  <si>
    <t>建工</t>
  </si>
  <si>
    <t>彭丽</t>
  </si>
  <si>
    <t>02491</t>
  </si>
  <si>
    <t>王红囡</t>
  </si>
  <si>
    <t>02592</t>
  </si>
  <si>
    <t>韩毅</t>
  </si>
  <si>
    <t>92859</t>
  </si>
  <si>
    <t>ZD   0324</t>
  </si>
  <si>
    <t>教科</t>
  </si>
  <si>
    <t>朱炜</t>
  </si>
  <si>
    <t>00629</t>
  </si>
  <si>
    <t>徐梅</t>
  </si>
  <si>
    <t>01084</t>
  </si>
  <si>
    <t>助教</t>
  </si>
  <si>
    <t>黄立安</t>
  </si>
  <si>
    <t>01102</t>
  </si>
  <si>
    <t>谢青</t>
  </si>
  <si>
    <t>01581</t>
  </si>
  <si>
    <t>汪磊</t>
  </si>
  <si>
    <t>02265</t>
  </si>
  <si>
    <t>美术</t>
  </si>
  <si>
    <t>胡筱蕾</t>
  </si>
  <si>
    <t>00492</t>
  </si>
  <si>
    <t>陆伟</t>
  </si>
  <si>
    <t>02314</t>
  </si>
  <si>
    <t>ZD   0692</t>
  </si>
  <si>
    <t>人文</t>
  </si>
  <si>
    <t>杜立婕</t>
  </si>
  <si>
    <t>02217</t>
  </si>
  <si>
    <t>王方</t>
  </si>
  <si>
    <t>00285</t>
  </si>
  <si>
    <t>张宇莲</t>
  </si>
  <si>
    <t>02501</t>
  </si>
  <si>
    <t>商学院</t>
  </si>
  <si>
    <t>罗英</t>
  </si>
  <si>
    <t>92850</t>
  </si>
  <si>
    <t>李雪莲</t>
  </si>
  <si>
    <t>92865</t>
  </si>
  <si>
    <t>陈健</t>
  </si>
  <si>
    <t>92946</t>
  </si>
  <si>
    <t>生环</t>
  </si>
  <si>
    <t>祝宁宁</t>
  </si>
  <si>
    <t>00766</t>
  </si>
  <si>
    <t>任萃毅</t>
  </si>
  <si>
    <t>00769</t>
  </si>
  <si>
    <t>杨海峰</t>
  </si>
  <si>
    <t>00855</t>
  </si>
  <si>
    <t>正高</t>
  </si>
  <si>
    <t>吴跃东</t>
  </si>
  <si>
    <t>00870</t>
  </si>
  <si>
    <t>曹锋雷</t>
  </si>
  <si>
    <t>92888</t>
  </si>
  <si>
    <t>数理</t>
  </si>
  <si>
    <t>潘红</t>
  </si>
  <si>
    <t>00208</t>
  </si>
  <si>
    <t>严丽军</t>
  </si>
  <si>
    <t>00209</t>
  </si>
  <si>
    <t>龚鸣</t>
  </si>
  <si>
    <t>00211</t>
  </si>
  <si>
    <t>蔡琼霞</t>
  </si>
  <si>
    <t>00755</t>
  </si>
  <si>
    <t>施斌</t>
  </si>
  <si>
    <t>00762</t>
  </si>
  <si>
    <t>解建峰</t>
  </si>
  <si>
    <t>02650</t>
  </si>
  <si>
    <t>周迪</t>
  </si>
  <si>
    <t>92845</t>
  </si>
  <si>
    <t>体育</t>
  </si>
  <si>
    <t>陈伟民</t>
  </si>
  <si>
    <t>00962</t>
  </si>
  <si>
    <t>刘明锋</t>
  </si>
  <si>
    <t>01698</t>
  </si>
  <si>
    <t>夏洁英</t>
  </si>
  <si>
    <t>92851</t>
  </si>
  <si>
    <t>天物</t>
  </si>
  <si>
    <t>孙珏岷</t>
  </si>
  <si>
    <t>01478</t>
  </si>
  <si>
    <t>图书馆</t>
  </si>
  <si>
    <t>乐美玲</t>
  </si>
  <si>
    <t>01329</t>
  </si>
  <si>
    <t>蔡迎春</t>
  </si>
  <si>
    <t>02283</t>
  </si>
  <si>
    <t>戴建国</t>
  </si>
  <si>
    <t>02577</t>
  </si>
  <si>
    <t>外语</t>
  </si>
  <si>
    <t>马绪光</t>
  </si>
  <si>
    <t>00517</t>
  </si>
  <si>
    <t>张璐</t>
  </si>
  <si>
    <t>00529</t>
  </si>
  <si>
    <t>黄铮</t>
  </si>
  <si>
    <t>00596</t>
  </si>
  <si>
    <t>谢晓晨</t>
  </si>
  <si>
    <t>00613</t>
  </si>
  <si>
    <t>霍红宇</t>
  </si>
  <si>
    <t>02284</t>
  </si>
  <si>
    <t>金灵</t>
  </si>
  <si>
    <t>02698</t>
  </si>
  <si>
    <t>荆国清</t>
  </si>
  <si>
    <t>92836</t>
  </si>
  <si>
    <t>校医院</t>
  </si>
  <si>
    <t>王郁玮</t>
  </si>
  <si>
    <t>02579</t>
  </si>
  <si>
    <t>音乐</t>
  </si>
  <si>
    <t>王从余</t>
  </si>
  <si>
    <t>00406</t>
  </si>
  <si>
    <t>王琪</t>
  </si>
  <si>
    <t>00480</t>
  </si>
  <si>
    <t>2004年申请2010年兑取按月制名单（在职单教工）</t>
  </si>
  <si>
    <t>李凤</t>
  </si>
  <si>
    <t>92887</t>
  </si>
  <si>
    <t>副处</t>
  </si>
  <si>
    <t>机关</t>
  </si>
  <si>
    <t>机关</t>
  </si>
  <si>
    <t>公磊</t>
  </si>
  <si>
    <t>01476</t>
  </si>
  <si>
    <t>副高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</si>
</sst>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0;[Red]0"/>
    <numFmt numFmtId="179" formatCode="0_ "/>
    <numFmt numFmtId="180" formatCode="0.0"/>
    <numFmt numFmtId="181" formatCode="0_);[Red]\(0\)"/>
    <numFmt numFmtId="182" formatCode="#,##0_);\(#,##0\)"/>
    <numFmt numFmtId="183" formatCode="#,##0.00_);\(#,##0.00\)"/>
    <numFmt numFmtId="184" formatCode="0.E+00"/>
    <numFmt numFmtId="185" formatCode="0.00_ "/>
    <numFmt numFmtId="186" formatCode="0.00_);\(0.00\)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10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6" fontId="0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center" vertical="center"/>
    </xf>
    <xf numFmtId="177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75" zoomScaleNormal="75" workbookViewId="0" topLeftCell="A10">
      <selection activeCell="K17" sqref="K17"/>
    </sheetView>
  </sheetViews>
  <sheetFormatPr defaultColWidth="9.00390625" defaultRowHeight="14.25"/>
  <cols>
    <col min="1" max="2" width="9.00390625" style="46" customWidth="1"/>
    <col min="3" max="3" width="9.50390625" style="50" customWidth="1"/>
    <col min="4" max="4" width="6.25390625" style="50" customWidth="1"/>
    <col min="5" max="5" width="4.50390625" style="46" customWidth="1"/>
    <col min="6" max="6" width="5.875" style="50" customWidth="1"/>
    <col min="7" max="7" width="5.125" style="46" customWidth="1"/>
    <col min="8" max="8" width="5.375" style="46" customWidth="1"/>
    <col min="9" max="9" width="5.75390625" style="46" customWidth="1"/>
    <col min="10" max="10" width="4.75390625" style="46" customWidth="1"/>
    <col min="11" max="12" width="5.75390625" style="46" customWidth="1"/>
    <col min="13" max="13" width="14.375" style="46" customWidth="1"/>
    <col min="14" max="14" width="14.375" style="5" customWidth="1"/>
    <col min="15" max="15" width="11.625" style="46" customWidth="1"/>
    <col min="16" max="17" width="9.00390625" style="47" customWidth="1"/>
    <col min="18" max="18" width="17.125" style="47" customWidth="1"/>
    <col min="19" max="16384" width="9.00390625" style="47" customWidth="1"/>
  </cols>
  <sheetData>
    <row r="1" spans="1:16" s="6" customFormat="1" ht="39" customHeight="1">
      <c r="A1" s="59" t="s">
        <v>271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1" customFormat="1" ht="39.75" customHeight="1">
      <c r="A2" s="7" t="s">
        <v>73</v>
      </c>
      <c r="B2" s="7" t="s">
        <v>74</v>
      </c>
      <c r="C2" s="8" t="s">
        <v>75</v>
      </c>
      <c r="D2" s="8" t="s">
        <v>76</v>
      </c>
      <c r="E2" s="7" t="s">
        <v>77</v>
      </c>
      <c r="F2" s="8" t="s">
        <v>78</v>
      </c>
      <c r="G2" s="7" t="s">
        <v>79</v>
      </c>
      <c r="H2" s="7" t="s">
        <v>80</v>
      </c>
      <c r="I2" s="7" t="s">
        <v>81</v>
      </c>
      <c r="J2" s="7" t="s">
        <v>82</v>
      </c>
      <c r="K2" s="7" t="s">
        <v>83</v>
      </c>
      <c r="L2" s="7" t="s">
        <v>84</v>
      </c>
      <c r="M2" s="9" t="s">
        <v>85</v>
      </c>
      <c r="N2" s="2" t="s">
        <v>72</v>
      </c>
      <c r="O2" s="7" t="s">
        <v>86</v>
      </c>
      <c r="P2" s="10" t="s">
        <v>87</v>
      </c>
    </row>
    <row r="3" spans="1:16" s="17" customFormat="1" ht="15.75">
      <c r="A3" s="10" t="s">
        <v>88</v>
      </c>
      <c r="B3" s="10" t="s">
        <v>89</v>
      </c>
      <c r="C3" s="12" t="s">
        <v>90</v>
      </c>
      <c r="D3" s="13">
        <v>97</v>
      </c>
      <c r="E3" s="14"/>
      <c r="F3" s="13">
        <v>97</v>
      </c>
      <c r="G3" s="14">
        <f>99-D3-E3</f>
        <v>2</v>
      </c>
      <c r="H3" s="14" t="s">
        <v>91</v>
      </c>
      <c r="I3" s="14">
        <v>80</v>
      </c>
      <c r="J3" s="14">
        <v>20</v>
      </c>
      <c r="K3" s="15">
        <f>I3-J3</f>
        <v>60</v>
      </c>
      <c r="L3" s="15">
        <f>1250+15*G3</f>
        <v>1280</v>
      </c>
      <c r="M3" s="16">
        <f>L3*K3</f>
        <v>76800</v>
      </c>
      <c r="N3" s="1">
        <v>16416</v>
      </c>
      <c r="O3" s="15" t="s">
        <v>31</v>
      </c>
      <c r="P3" s="15"/>
    </row>
    <row r="4" spans="1:16" s="17" customFormat="1" ht="15.75">
      <c r="A4" s="18" t="s">
        <v>88</v>
      </c>
      <c r="B4" s="18" t="s">
        <v>92</v>
      </c>
      <c r="C4" s="12" t="s">
        <v>93</v>
      </c>
      <c r="D4" s="13">
        <v>90</v>
      </c>
      <c r="E4" s="14"/>
      <c r="F4" s="13">
        <v>2000</v>
      </c>
      <c r="G4" s="14">
        <f>99-D4-E4</f>
        <v>9</v>
      </c>
      <c r="H4" s="14" t="s">
        <v>94</v>
      </c>
      <c r="I4" s="14">
        <v>70</v>
      </c>
      <c r="J4" s="14">
        <v>20</v>
      </c>
      <c r="K4" s="15">
        <f>I4-J4</f>
        <v>50</v>
      </c>
      <c r="L4" s="15">
        <f>1250+15*G4</f>
        <v>1385</v>
      </c>
      <c r="M4" s="16">
        <f>L4*K4</f>
        <v>69250</v>
      </c>
      <c r="N4" s="1">
        <v>5435</v>
      </c>
      <c r="O4" s="15" t="s">
        <v>30</v>
      </c>
      <c r="P4" s="18"/>
    </row>
    <row r="5" spans="1:16" s="17" customFormat="1" ht="15.75">
      <c r="A5" s="18" t="s">
        <v>95</v>
      </c>
      <c r="B5" s="18" t="s">
        <v>96</v>
      </c>
      <c r="C5" s="12" t="s">
        <v>97</v>
      </c>
      <c r="D5" s="13">
        <v>92</v>
      </c>
      <c r="E5" s="14"/>
      <c r="F5" s="13">
        <v>92</v>
      </c>
      <c r="G5" s="14">
        <f>99-D5-E5</f>
        <v>7</v>
      </c>
      <c r="H5" s="14" t="s">
        <v>91</v>
      </c>
      <c r="I5" s="14">
        <v>80</v>
      </c>
      <c r="J5" s="14">
        <v>20</v>
      </c>
      <c r="K5" s="15">
        <f>I5-J5</f>
        <v>60</v>
      </c>
      <c r="L5" s="15">
        <f>1250+15*G5</f>
        <v>1355</v>
      </c>
      <c r="M5" s="16">
        <f>L5*K5</f>
        <v>81300</v>
      </c>
      <c r="N5" s="1">
        <v>15300</v>
      </c>
      <c r="O5" s="15" t="s">
        <v>11</v>
      </c>
      <c r="P5" s="18"/>
    </row>
    <row r="6" spans="1:16" s="17" customFormat="1" ht="15.75">
      <c r="A6" s="18" t="s">
        <v>98</v>
      </c>
      <c r="B6" s="18" t="s">
        <v>99</v>
      </c>
      <c r="C6" s="12" t="s">
        <v>100</v>
      </c>
      <c r="D6" s="13">
        <v>97</v>
      </c>
      <c r="E6" s="13"/>
      <c r="F6" s="13">
        <v>97</v>
      </c>
      <c r="G6" s="14">
        <f aca="true" t="shared" si="0" ref="G6:G19">99-D6-E6</f>
        <v>2</v>
      </c>
      <c r="H6" s="14" t="s">
        <v>101</v>
      </c>
      <c r="I6" s="15">
        <v>90</v>
      </c>
      <c r="J6" s="15">
        <v>20</v>
      </c>
      <c r="K6" s="15">
        <f aca="true" t="shared" si="1" ref="K6:K34">I6-J6</f>
        <v>70</v>
      </c>
      <c r="L6" s="15">
        <f aca="true" t="shared" si="2" ref="L6:L34">1250+15*G6</f>
        <v>1280</v>
      </c>
      <c r="M6" s="16">
        <f aca="true" t="shared" si="3" ref="M6:M30">L6*K6</f>
        <v>89600</v>
      </c>
      <c r="N6" s="1">
        <v>14105</v>
      </c>
      <c r="O6" s="15" t="s">
        <v>34</v>
      </c>
      <c r="P6" s="18"/>
    </row>
    <row r="7" spans="1:16" s="17" customFormat="1" ht="15.75">
      <c r="A7" s="19" t="s">
        <v>98</v>
      </c>
      <c r="B7" s="19" t="s">
        <v>102</v>
      </c>
      <c r="C7" s="12" t="s">
        <v>103</v>
      </c>
      <c r="D7" s="20">
        <v>95</v>
      </c>
      <c r="E7" s="21"/>
      <c r="F7" s="22">
        <v>95</v>
      </c>
      <c r="G7" s="18">
        <f t="shared" si="0"/>
        <v>4</v>
      </c>
      <c r="H7" s="18" t="s">
        <v>101</v>
      </c>
      <c r="I7" s="19">
        <v>90</v>
      </c>
      <c r="J7" s="21">
        <v>20</v>
      </c>
      <c r="K7" s="15">
        <f t="shared" si="1"/>
        <v>70</v>
      </c>
      <c r="L7" s="15">
        <f t="shared" si="2"/>
        <v>1310</v>
      </c>
      <c r="M7" s="16">
        <f t="shared" si="3"/>
        <v>91700</v>
      </c>
      <c r="N7" s="1">
        <v>14576</v>
      </c>
      <c r="O7" s="15" t="s">
        <v>4</v>
      </c>
      <c r="P7" s="15"/>
    </row>
    <row r="8" spans="1:16" s="17" customFormat="1" ht="15.75">
      <c r="A8" s="18" t="s">
        <v>98</v>
      </c>
      <c r="B8" s="18" t="s">
        <v>104</v>
      </c>
      <c r="C8" s="12" t="s">
        <v>105</v>
      </c>
      <c r="D8" s="13">
        <v>98</v>
      </c>
      <c r="E8" s="14"/>
      <c r="F8" s="13">
        <v>98</v>
      </c>
      <c r="G8" s="14">
        <f t="shared" si="0"/>
        <v>1</v>
      </c>
      <c r="H8" s="14" t="s">
        <v>94</v>
      </c>
      <c r="I8" s="14">
        <v>70</v>
      </c>
      <c r="J8" s="14">
        <v>20</v>
      </c>
      <c r="K8" s="15">
        <f t="shared" si="1"/>
        <v>50</v>
      </c>
      <c r="L8" s="15">
        <f t="shared" si="2"/>
        <v>1265</v>
      </c>
      <c r="M8" s="16">
        <f t="shared" si="3"/>
        <v>63250</v>
      </c>
      <c r="N8" s="1">
        <v>6550</v>
      </c>
      <c r="O8" s="15" t="s">
        <v>35</v>
      </c>
      <c r="P8" s="18"/>
    </row>
    <row r="9" spans="1:16" s="17" customFormat="1" ht="15.75">
      <c r="A9" s="18" t="s">
        <v>98</v>
      </c>
      <c r="B9" s="18" t="s">
        <v>106</v>
      </c>
      <c r="C9" s="12" t="s">
        <v>107</v>
      </c>
      <c r="D9" s="13">
        <v>92</v>
      </c>
      <c r="E9" s="14"/>
      <c r="F9" s="13">
        <v>2000</v>
      </c>
      <c r="G9" s="14">
        <f t="shared" si="0"/>
        <v>7</v>
      </c>
      <c r="H9" s="14" t="s">
        <v>101</v>
      </c>
      <c r="I9" s="14">
        <v>55</v>
      </c>
      <c r="J9" s="14">
        <v>0</v>
      </c>
      <c r="K9" s="15">
        <f t="shared" si="1"/>
        <v>55</v>
      </c>
      <c r="L9" s="15">
        <f t="shared" si="2"/>
        <v>1355</v>
      </c>
      <c r="M9" s="16">
        <f t="shared" si="3"/>
        <v>74525</v>
      </c>
      <c r="N9" s="1">
        <v>10797</v>
      </c>
      <c r="O9" s="15" t="s">
        <v>33</v>
      </c>
      <c r="P9" s="15"/>
    </row>
    <row r="10" spans="1:18" s="17" customFormat="1" ht="15.75">
      <c r="A10" s="18" t="s">
        <v>98</v>
      </c>
      <c r="B10" s="18" t="s">
        <v>108</v>
      </c>
      <c r="C10" s="12" t="s">
        <v>109</v>
      </c>
      <c r="D10" s="13">
        <v>90</v>
      </c>
      <c r="E10" s="14"/>
      <c r="F10" s="13">
        <v>2001</v>
      </c>
      <c r="G10" s="14">
        <f t="shared" si="0"/>
        <v>9</v>
      </c>
      <c r="H10" s="14" t="s">
        <v>101</v>
      </c>
      <c r="I10" s="15">
        <v>55</v>
      </c>
      <c r="J10" s="18">
        <v>0</v>
      </c>
      <c r="K10" s="15">
        <f t="shared" si="1"/>
        <v>55</v>
      </c>
      <c r="L10" s="15">
        <f t="shared" si="2"/>
        <v>1385</v>
      </c>
      <c r="M10" s="16">
        <f t="shared" si="3"/>
        <v>76175</v>
      </c>
      <c r="N10" s="1">
        <v>14371</v>
      </c>
      <c r="O10" s="15" t="s">
        <v>36</v>
      </c>
      <c r="P10" s="18"/>
      <c r="R10" s="23"/>
    </row>
    <row r="11" spans="1:16" s="17" customFormat="1" ht="15.75">
      <c r="A11" s="19" t="s">
        <v>110</v>
      </c>
      <c r="B11" s="19" t="s">
        <v>112</v>
      </c>
      <c r="C11" s="12" t="s">
        <v>113</v>
      </c>
      <c r="D11" s="24">
        <v>86</v>
      </c>
      <c r="E11" s="25"/>
      <c r="F11" s="24">
        <v>86</v>
      </c>
      <c r="G11" s="14">
        <f t="shared" si="0"/>
        <v>13</v>
      </c>
      <c r="H11" s="14" t="s">
        <v>114</v>
      </c>
      <c r="I11" s="25">
        <v>70</v>
      </c>
      <c r="J11" s="21">
        <v>20</v>
      </c>
      <c r="K11" s="15">
        <f t="shared" si="1"/>
        <v>50</v>
      </c>
      <c r="L11" s="15">
        <f t="shared" si="2"/>
        <v>1445</v>
      </c>
      <c r="M11" s="16">
        <f t="shared" si="3"/>
        <v>72250</v>
      </c>
      <c r="N11" s="1">
        <v>14450</v>
      </c>
      <c r="O11" s="15" t="s">
        <v>0</v>
      </c>
      <c r="P11" s="18"/>
    </row>
    <row r="12" spans="1:16" s="17" customFormat="1" ht="15.75">
      <c r="A12" s="18" t="s">
        <v>115</v>
      </c>
      <c r="B12" s="18" t="s">
        <v>116</v>
      </c>
      <c r="C12" s="26" t="s">
        <v>117</v>
      </c>
      <c r="D12" s="27">
        <v>95</v>
      </c>
      <c r="E12" s="27"/>
      <c r="F12" s="28">
        <v>2002</v>
      </c>
      <c r="G12" s="27">
        <f t="shared" si="0"/>
        <v>4</v>
      </c>
      <c r="H12" s="27" t="s">
        <v>94</v>
      </c>
      <c r="I12" s="27">
        <v>45</v>
      </c>
      <c r="J12" s="27">
        <v>0</v>
      </c>
      <c r="K12" s="15">
        <f t="shared" si="1"/>
        <v>45</v>
      </c>
      <c r="L12" s="15">
        <f t="shared" si="2"/>
        <v>1310</v>
      </c>
      <c r="M12" s="16">
        <f t="shared" si="3"/>
        <v>58950</v>
      </c>
      <c r="N12" s="1">
        <v>4393</v>
      </c>
      <c r="O12" s="15" t="s">
        <v>118</v>
      </c>
      <c r="P12" s="29"/>
    </row>
    <row r="13" spans="1:16" s="17" customFormat="1" ht="15.75">
      <c r="A13" s="18" t="s">
        <v>115</v>
      </c>
      <c r="B13" s="18" t="s">
        <v>119</v>
      </c>
      <c r="C13" s="12" t="s">
        <v>120</v>
      </c>
      <c r="D13" s="13">
        <v>91</v>
      </c>
      <c r="E13" s="14"/>
      <c r="F13" s="13">
        <v>2002</v>
      </c>
      <c r="G13" s="14">
        <f t="shared" si="0"/>
        <v>8</v>
      </c>
      <c r="H13" s="14" t="s">
        <v>94</v>
      </c>
      <c r="I13" s="14">
        <v>47.5</v>
      </c>
      <c r="J13" s="14">
        <v>0</v>
      </c>
      <c r="K13" s="15">
        <f t="shared" si="1"/>
        <v>47.5</v>
      </c>
      <c r="L13" s="15">
        <f t="shared" si="2"/>
        <v>1370</v>
      </c>
      <c r="M13" s="16">
        <f t="shared" si="3"/>
        <v>65075</v>
      </c>
      <c r="N13" s="1">
        <v>9661</v>
      </c>
      <c r="O13" s="15" t="s">
        <v>32</v>
      </c>
      <c r="P13" s="15"/>
    </row>
    <row r="14" spans="1:23" s="17" customFormat="1" ht="15.75">
      <c r="A14" s="19" t="s">
        <v>115</v>
      </c>
      <c r="B14" s="19" t="s">
        <v>121</v>
      </c>
      <c r="C14" s="12" t="s">
        <v>122</v>
      </c>
      <c r="D14" s="24">
        <v>95</v>
      </c>
      <c r="E14" s="25"/>
      <c r="F14" s="24">
        <v>2000</v>
      </c>
      <c r="G14" s="14">
        <f t="shared" si="0"/>
        <v>4</v>
      </c>
      <c r="H14" s="14" t="s">
        <v>101</v>
      </c>
      <c r="I14" s="25">
        <v>55</v>
      </c>
      <c r="J14" s="21">
        <v>0</v>
      </c>
      <c r="K14" s="15">
        <f t="shared" si="1"/>
        <v>55</v>
      </c>
      <c r="L14" s="15">
        <f t="shared" si="2"/>
        <v>1310</v>
      </c>
      <c r="M14" s="16">
        <f t="shared" si="3"/>
        <v>72050</v>
      </c>
      <c r="N14" s="1">
        <v>13557</v>
      </c>
      <c r="O14" s="15" t="s">
        <v>2</v>
      </c>
      <c r="P14" s="18"/>
      <c r="Q14" s="30"/>
      <c r="R14" s="30"/>
      <c r="S14" s="30"/>
      <c r="T14" s="30"/>
      <c r="U14" s="31"/>
      <c r="V14" s="32"/>
      <c r="W14" s="31"/>
    </row>
    <row r="15" spans="1:16" s="17" customFormat="1" ht="15.75">
      <c r="A15" s="18" t="s">
        <v>123</v>
      </c>
      <c r="B15" s="18" t="s">
        <v>124</v>
      </c>
      <c r="C15" s="12" t="s">
        <v>125</v>
      </c>
      <c r="D15" s="13">
        <v>96</v>
      </c>
      <c r="E15" s="14"/>
      <c r="F15" s="13">
        <v>96</v>
      </c>
      <c r="G15" s="14">
        <f t="shared" si="0"/>
        <v>3</v>
      </c>
      <c r="H15" s="14" t="s">
        <v>91</v>
      </c>
      <c r="I15" s="14">
        <v>80</v>
      </c>
      <c r="J15" s="14">
        <v>10</v>
      </c>
      <c r="K15" s="15">
        <f t="shared" si="1"/>
        <v>70</v>
      </c>
      <c r="L15" s="15">
        <f t="shared" si="2"/>
        <v>1295</v>
      </c>
      <c r="M15" s="16">
        <f t="shared" si="3"/>
        <v>90650</v>
      </c>
      <c r="N15" s="1">
        <v>13462</v>
      </c>
      <c r="O15" s="15" t="s">
        <v>55</v>
      </c>
      <c r="P15" s="18"/>
    </row>
    <row r="16" spans="1:16" s="35" customFormat="1" ht="15.75">
      <c r="A16" s="33" t="s">
        <v>123</v>
      </c>
      <c r="B16" s="33" t="s">
        <v>126</v>
      </c>
      <c r="C16" s="34" t="s">
        <v>127</v>
      </c>
      <c r="D16" s="33">
        <v>82</v>
      </c>
      <c r="E16" s="33"/>
      <c r="F16" s="33">
        <v>85</v>
      </c>
      <c r="G16" s="33">
        <f t="shared" si="0"/>
        <v>17</v>
      </c>
      <c r="H16" s="33" t="s">
        <v>101</v>
      </c>
      <c r="I16" s="33">
        <v>60</v>
      </c>
      <c r="J16" s="33">
        <v>0</v>
      </c>
      <c r="K16" s="15">
        <f t="shared" si="1"/>
        <v>60</v>
      </c>
      <c r="L16" s="15">
        <f t="shared" si="2"/>
        <v>1505</v>
      </c>
      <c r="M16" s="16">
        <f t="shared" si="3"/>
        <v>90300</v>
      </c>
      <c r="N16" s="1">
        <v>14230</v>
      </c>
      <c r="O16" s="15" t="s">
        <v>128</v>
      </c>
      <c r="P16" s="33"/>
    </row>
    <row r="17" spans="1:16" s="55" customFormat="1" ht="15.75">
      <c r="A17" s="56" t="s">
        <v>276</v>
      </c>
      <c r="B17" s="56" t="s">
        <v>277</v>
      </c>
      <c r="C17" s="52" t="s">
        <v>278</v>
      </c>
      <c r="D17" s="57">
        <v>97</v>
      </c>
      <c r="E17" s="56"/>
      <c r="F17" s="57">
        <v>97</v>
      </c>
      <c r="G17" s="51">
        <f t="shared" si="0"/>
        <v>2</v>
      </c>
      <c r="H17" s="51" t="s">
        <v>279</v>
      </c>
      <c r="I17" s="56">
        <v>90</v>
      </c>
      <c r="J17" s="58">
        <v>0</v>
      </c>
      <c r="K17" s="54">
        <f t="shared" si="1"/>
        <v>90</v>
      </c>
      <c r="L17" s="54">
        <f t="shared" si="2"/>
        <v>1280</v>
      </c>
      <c r="M17" s="1">
        <f t="shared" si="3"/>
        <v>115200</v>
      </c>
      <c r="N17" s="1">
        <v>13933</v>
      </c>
      <c r="O17" s="54" t="s">
        <v>1</v>
      </c>
      <c r="P17" s="51"/>
    </row>
    <row r="18" spans="1:16" s="17" customFormat="1" ht="15.75">
      <c r="A18" s="18" t="s">
        <v>123</v>
      </c>
      <c r="B18" s="18" t="s">
        <v>129</v>
      </c>
      <c r="C18" s="12" t="s">
        <v>130</v>
      </c>
      <c r="D18" s="13">
        <v>86</v>
      </c>
      <c r="E18" s="14"/>
      <c r="F18" s="13">
        <v>86</v>
      </c>
      <c r="G18" s="14">
        <f t="shared" si="0"/>
        <v>13</v>
      </c>
      <c r="H18" s="14" t="s">
        <v>91</v>
      </c>
      <c r="I18" s="14">
        <v>80</v>
      </c>
      <c r="J18" s="14">
        <v>20</v>
      </c>
      <c r="K18" s="15">
        <f t="shared" si="1"/>
        <v>60</v>
      </c>
      <c r="L18" s="15">
        <f t="shared" si="2"/>
        <v>1445</v>
      </c>
      <c r="M18" s="16">
        <f t="shared" si="3"/>
        <v>86700</v>
      </c>
      <c r="N18" s="1">
        <v>14619</v>
      </c>
      <c r="O18" s="15" t="s">
        <v>41</v>
      </c>
      <c r="P18" s="18"/>
    </row>
    <row r="19" spans="1:16" s="17" customFormat="1" ht="15.75">
      <c r="A19" s="18" t="s">
        <v>123</v>
      </c>
      <c r="B19" s="18" t="s">
        <v>131</v>
      </c>
      <c r="C19" s="12" t="s">
        <v>132</v>
      </c>
      <c r="D19" s="13">
        <v>98</v>
      </c>
      <c r="E19" s="14"/>
      <c r="F19" s="13">
        <v>98</v>
      </c>
      <c r="G19" s="14">
        <f t="shared" si="0"/>
        <v>1</v>
      </c>
      <c r="H19" s="14" t="s">
        <v>114</v>
      </c>
      <c r="I19" s="14">
        <v>70</v>
      </c>
      <c r="J19" s="14">
        <v>20</v>
      </c>
      <c r="K19" s="15">
        <f t="shared" si="1"/>
        <v>50</v>
      </c>
      <c r="L19" s="15">
        <f t="shared" si="2"/>
        <v>1265</v>
      </c>
      <c r="M19" s="16">
        <f t="shared" si="3"/>
        <v>63250</v>
      </c>
      <c r="N19" s="1">
        <v>7192</v>
      </c>
      <c r="O19" s="15" t="s">
        <v>43</v>
      </c>
      <c r="P19" s="15"/>
    </row>
    <row r="20" spans="1:16" s="17" customFormat="1" ht="15.75">
      <c r="A20" s="18" t="s">
        <v>123</v>
      </c>
      <c r="B20" s="18" t="s">
        <v>133</v>
      </c>
      <c r="C20" s="12" t="s">
        <v>134</v>
      </c>
      <c r="D20" s="13">
        <v>99</v>
      </c>
      <c r="E20" s="14"/>
      <c r="F20" s="13">
        <v>99</v>
      </c>
      <c r="G20" s="14">
        <f aca="true" t="shared" si="4" ref="G20:G30">99-D20-E20</f>
        <v>0</v>
      </c>
      <c r="H20" s="14" t="s">
        <v>94</v>
      </c>
      <c r="I20" s="14">
        <v>70</v>
      </c>
      <c r="J20" s="14">
        <v>20</v>
      </c>
      <c r="K20" s="15">
        <f t="shared" si="1"/>
        <v>50</v>
      </c>
      <c r="L20" s="15">
        <f t="shared" si="2"/>
        <v>1250</v>
      </c>
      <c r="M20" s="16">
        <f t="shared" si="3"/>
        <v>62500</v>
      </c>
      <c r="N20" s="1">
        <v>7944</v>
      </c>
      <c r="O20" s="15" t="s">
        <v>48</v>
      </c>
      <c r="P20" s="15"/>
    </row>
    <row r="21" spans="1:16" s="17" customFormat="1" ht="15.75">
      <c r="A21" s="18" t="s">
        <v>123</v>
      </c>
      <c r="B21" s="18" t="s">
        <v>135</v>
      </c>
      <c r="C21" s="12" t="s">
        <v>136</v>
      </c>
      <c r="D21" s="13">
        <v>90</v>
      </c>
      <c r="E21" s="13"/>
      <c r="F21" s="13">
        <v>90</v>
      </c>
      <c r="G21" s="14">
        <f t="shared" si="4"/>
        <v>9</v>
      </c>
      <c r="H21" s="14" t="s">
        <v>137</v>
      </c>
      <c r="I21" s="15">
        <v>90</v>
      </c>
      <c r="J21" s="15">
        <v>20</v>
      </c>
      <c r="K21" s="15">
        <f t="shared" si="1"/>
        <v>70</v>
      </c>
      <c r="L21" s="15">
        <f t="shared" si="2"/>
        <v>1385</v>
      </c>
      <c r="M21" s="16">
        <f t="shared" si="3"/>
        <v>96950</v>
      </c>
      <c r="N21" s="1">
        <v>15562</v>
      </c>
      <c r="O21" s="15" t="s">
        <v>46</v>
      </c>
      <c r="P21" s="15"/>
    </row>
    <row r="22" spans="1:16" s="17" customFormat="1" ht="15.75">
      <c r="A22" s="18" t="s">
        <v>123</v>
      </c>
      <c r="B22" s="18" t="s">
        <v>138</v>
      </c>
      <c r="C22" s="12" t="s">
        <v>139</v>
      </c>
      <c r="D22" s="13">
        <v>96</v>
      </c>
      <c r="E22" s="14"/>
      <c r="F22" s="13">
        <v>96</v>
      </c>
      <c r="G22" s="14">
        <f t="shared" si="4"/>
        <v>3</v>
      </c>
      <c r="H22" s="14" t="s">
        <v>91</v>
      </c>
      <c r="I22" s="15">
        <v>80</v>
      </c>
      <c r="J22" s="18">
        <v>20</v>
      </c>
      <c r="K22" s="15">
        <f t="shared" si="1"/>
        <v>60</v>
      </c>
      <c r="L22" s="15">
        <f t="shared" si="2"/>
        <v>1295</v>
      </c>
      <c r="M22" s="16">
        <f t="shared" si="3"/>
        <v>77700</v>
      </c>
      <c r="N22" s="1">
        <v>13886</v>
      </c>
      <c r="O22" s="15" t="s">
        <v>47</v>
      </c>
      <c r="P22" s="18"/>
    </row>
    <row r="23" spans="1:16" s="17" customFormat="1" ht="15.75">
      <c r="A23" s="18" t="s">
        <v>123</v>
      </c>
      <c r="B23" s="18" t="s">
        <v>140</v>
      </c>
      <c r="C23" s="12" t="s">
        <v>141</v>
      </c>
      <c r="D23" s="13">
        <v>99</v>
      </c>
      <c r="E23" s="14"/>
      <c r="F23" s="13">
        <v>99</v>
      </c>
      <c r="G23" s="14">
        <f t="shared" si="4"/>
        <v>0</v>
      </c>
      <c r="H23" s="14" t="s">
        <v>114</v>
      </c>
      <c r="I23" s="14">
        <v>70</v>
      </c>
      <c r="J23" s="14">
        <v>20</v>
      </c>
      <c r="K23" s="15">
        <f t="shared" si="1"/>
        <v>50</v>
      </c>
      <c r="L23" s="15">
        <f t="shared" si="2"/>
        <v>1250</v>
      </c>
      <c r="M23" s="16">
        <f t="shared" si="3"/>
        <v>62500</v>
      </c>
      <c r="N23" s="1">
        <v>5715</v>
      </c>
      <c r="O23" s="15" t="s">
        <v>49</v>
      </c>
      <c r="P23" s="18"/>
    </row>
    <row r="24" spans="1:16" s="17" customFormat="1" ht="15.75">
      <c r="A24" s="18" t="s">
        <v>123</v>
      </c>
      <c r="B24" s="18" t="s">
        <v>142</v>
      </c>
      <c r="C24" s="12" t="s">
        <v>143</v>
      </c>
      <c r="D24" s="13">
        <v>99</v>
      </c>
      <c r="E24" s="14"/>
      <c r="F24" s="13">
        <v>99</v>
      </c>
      <c r="G24" s="14">
        <f t="shared" si="4"/>
        <v>0</v>
      </c>
      <c r="H24" s="14" t="s">
        <v>94</v>
      </c>
      <c r="I24" s="14">
        <v>70</v>
      </c>
      <c r="J24" s="14">
        <v>0</v>
      </c>
      <c r="K24" s="15">
        <f t="shared" si="1"/>
        <v>70</v>
      </c>
      <c r="L24" s="15">
        <f t="shared" si="2"/>
        <v>1250</v>
      </c>
      <c r="M24" s="16">
        <f t="shared" si="3"/>
        <v>87500</v>
      </c>
      <c r="N24" s="1">
        <v>12347</v>
      </c>
      <c r="O24" s="15" t="s">
        <v>52</v>
      </c>
      <c r="P24" s="18"/>
    </row>
    <row r="25" spans="1:16" s="17" customFormat="1" ht="15.75">
      <c r="A25" s="18" t="s">
        <v>123</v>
      </c>
      <c r="B25" s="18" t="s">
        <v>144</v>
      </c>
      <c r="C25" s="12" t="s">
        <v>145</v>
      </c>
      <c r="D25" s="13">
        <v>98</v>
      </c>
      <c r="E25" s="14"/>
      <c r="F25" s="13">
        <v>98</v>
      </c>
      <c r="G25" s="14">
        <f t="shared" si="4"/>
        <v>1</v>
      </c>
      <c r="H25" s="14" t="s">
        <v>114</v>
      </c>
      <c r="I25" s="14">
        <v>70</v>
      </c>
      <c r="J25" s="14">
        <v>20</v>
      </c>
      <c r="K25" s="15">
        <f t="shared" si="1"/>
        <v>50</v>
      </c>
      <c r="L25" s="15">
        <f t="shared" si="2"/>
        <v>1265</v>
      </c>
      <c r="M25" s="16">
        <f t="shared" si="3"/>
        <v>63250</v>
      </c>
      <c r="N25" s="1">
        <v>7622</v>
      </c>
      <c r="O25" s="15" t="s">
        <v>56</v>
      </c>
      <c r="P25" s="15"/>
    </row>
    <row r="26" spans="1:16" s="17" customFormat="1" ht="15.75">
      <c r="A26" s="18" t="s">
        <v>123</v>
      </c>
      <c r="B26" s="18" t="s">
        <v>146</v>
      </c>
      <c r="C26" s="12" t="s">
        <v>147</v>
      </c>
      <c r="D26" s="13">
        <v>87</v>
      </c>
      <c r="E26" s="13"/>
      <c r="F26" s="13">
        <v>87</v>
      </c>
      <c r="G26" s="14">
        <f t="shared" si="4"/>
        <v>12</v>
      </c>
      <c r="H26" s="14" t="s">
        <v>91</v>
      </c>
      <c r="I26" s="15">
        <v>80</v>
      </c>
      <c r="J26" s="15">
        <v>20</v>
      </c>
      <c r="K26" s="15">
        <f t="shared" si="1"/>
        <v>60</v>
      </c>
      <c r="L26" s="15">
        <f t="shared" si="2"/>
        <v>1430</v>
      </c>
      <c r="M26" s="16">
        <f t="shared" si="3"/>
        <v>85800</v>
      </c>
      <c r="N26" s="1">
        <v>14319</v>
      </c>
      <c r="O26" s="15" t="s">
        <v>148</v>
      </c>
      <c r="P26" s="18"/>
    </row>
    <row r="27" spans="1:16" s="17" customFormat="1" ht="15.75">
      <c r="A27" s="18" t="s">
        <v>123</v>
      </c>
      <c r="B27" s="18" t="s">
        <v>149</v>
      </c>
      <c r="C27" s="12" t="s">
        <v>150</v>
      </c>
      <c r="D27" s="13">
        <v>98</v>
      </c>
      <c r="E27" s="14"/>
      <c r="F27" s="13">
        <v>98</v>
      </c>
      <c r="G27" s="14">
        <f t="shared" si="4"/>
        <v>1</v>
      </c>
      <c r="H27" s="14" t="s">
        <v>114</v>
      </c>
      <c r="I27" s="14">
        <v>70</v>
      </c>
      <c r="J27" s="14">
        <v>10</v>
      </c>
      <c r="K27" s="15">
        <f t="shared" si="1"/>
        <v>60</v>
      </c>
      <c r="L27" s="15">
        <f t="shared" si="2"/>
        <v>1265</v>
      </c>
      <c r="M27" s="16">
        <f t="shared" si="3"/>
        <v>75900</v>
      </c>
      <c r="N27" s="1">
        <v>12176</v>
      </c>
      <c r="O27" s="15" t="s">
        <v>51</v>
      </c>
      <c r="P27" s="18"/>
    </row>
    <row r="28" spans="1:16" s="17" customFormat="1" ht="15.75">
      <c r="A28" s="18" t="s">
        <v>123</v>
      </c>
      <c r="B28" s="18" t="s">
        <v>151</v>
      </c>
      <c r="C28" s="12" t="s">
        <v>152</v>
      </c>
      <c r="D28" s="13">
        <v>92</v>
      </c>
      <c r="E28" s="13"/>
      <c r="F28" s="13">
        <v>92</v>
      </c>
      <c r="G28" s="14">
        <f t="shared" si="4"/>
        <v>7</v>
      </c>
      <c r="H28" s="14" t="s">
        <v>94</v>
      </c>
      <c r="I28" s="15">
        <v>70</v>
      </c>
      <c r="J28" s="15">
        <v>20</v>
      </c>
      <c r="K28" s="15">
        <f t="shared" si="1"/>
        <v>50</v>
      </c>
      <c r="L28" s="15">
        <f t="shared" si="2"/>
        <v>1355</v>
      </c>
      <c r="M28" s="16">
        <f t="shared" si="3"/>
        <v>67750</v>
      </c>
      <c r="N28" s="1">
        <v>6207</v>
      </c>
      <c r="O28" s="15" t="s">
        <v>42</v>
      </c>
      <c r="P28" s="18"/>
    </row>
    <row r="29" spans="1:16" s="17" customFormat="1" ht="15.75">
      <c r="A29" s="19" t="s">
        <v>123</v>
      </c>
      <c r="B29" s="19" t="s">
        <v>153</v>
      </c>
      <c r="C29" s="12" t="s">
        <v>154</v>
      </c>
      <c r="D29" s="20">
        <v>97</v>
      </c>
      <c r="E29" s="21"/>
      <c r="F29" s="20" t="s">
        <v>155</v>
      </c>
      <c r="G29" s="18">
        <f t="shared" si="4"/>
        <v>2</v>
      </c>
      <c r="H29" s="18" t="s">
        <v>94</v>
      </c>
      <c r="I29" s="19">
        <v>70</v>
      </c>
      <c r="J29" s="21">
        <v>20</v>
      </c>
      <c r="K29" s="15">
        <f t="shared" si="1"/>
        <v>50</v>
      </c>
      <c r="L29" s="15">
        <f t="shared" si="2"/>
        <v>1280</v>
      </c>
      <c r="M29" s="16">
        <f t="shared" si="3"/>
        <v>64000</v>
      </c>
      <c r="N29" s="1">
        <v>7601</v>
      </c>
      <c r="O29" s="15" t="s">
        <v>5</v>
      </c>
      <c r="P29" s="15"/>
    </row>
    <row r="30" spans="1:16" s="17" customFormat="1" ht="15.75">
      <c r="A30" s="18" t="s">
        <v>123</v>
      </c>
      <c r="B30" s="18" t="s">
        <v>156</v>
      </c>
      <c r="C30" s="12" t="s">
        <v>157</v>
      </c>
      <c r="D30" s="13">
        <v>93</v>
      </c>
      <c r="E30" s="14"/>
      <c r="F30" s="13">
        <v>2002</v>
      </c>
      <c r="G30" s="14">
        <f t="shared" si="4"/>
        <v>6</v>
      </c>
      <c r="H30" s="14" t="s">
        <v>101</v>
      </c>
      <c r="I30" s="14">
        <v>55</v>
      </c>
      <c r="J30" s="14">
        <v>0</v>
      </c>
      <c r="K30" s="15">
        <f t="shared" si="1"/>
        <v>55</v>
      </c>
      <c r="L30" s="15">
        <f t="shared" si="2"/>
        <v>1340</v>
      </c>
      <c r="M30" s="16">
        <f t="shared" si="3"/>
        <v>73700</v>
      </c>
      <c r="N30" s="1">
        <v>14233</v>
      </c>
      <c r="O30" s="15" t="s">
        <v>45</v>
      </c>
      <c r="P30" s="18"/>
    </row>
    <row r="31" spans="1:17" s="17" customFormat="1" ht="15.75">
      <c r="A31" s="18" t="s">
        <v>123</v>
      </c>
      <c r="B31" s="18" t="s">
        <v>158</v>
      </c>
      <c r="C31" s="12" t="s">
        <v>159</v>
      </c>
      <c r="D31" s="14">
        <v>92</v>
      </c>
      <c r="E31" s="14"/>
      <c r="F31" s="14">
        <v>92</v>
      </c>
      <c r="G31" s="14">
        <f>99-D31-E31</f>
        <v>7</v>
      </c>
      <c r="H31" s="14" t="s">
        <v>114</v>
      </c>
      <c r="I31" s="14">
        <v>70</v>
      </c>
      <c r="J31" s="14">
        <v>20</v>
      </c>
      <c r="K31" s="15">
        <f t="shared" si="1"/>
        <v>50</v>
      </c>
      <c r="L31" s="15">
        <f t="shared" si="2"/>
        <v>1355</v>
      </c>
      <c r="M31" s="16">
        <f>INT(L31*K31-5000)</f>
        <v>62750</v>
      </c>
      <c r="N31" s="1">
        <v>7794</v>
      </c>
      <c r="O31" s="15" t="s">
        <v>39</v>
      </c>
      <c r="P31" s="36"/>
      <c r="Q31" s="37"/>
    </row>
    <row r="32" spans="1:16" s="17" customFormat="1" ht="15.75">
      <c r="A32" s="18" t="s">
        <v>123</v>
      </c>
      <c r="B32" s="18" t="s">
        <v>160</v>
      </c>
      <c r="C32" s="12" t="s">
        <v>161</v>
      </c>
      <c r="D32" s="13">
        <v>97</v>
      </c>
      <c r="E32" s="14"/>
      <c r="F32" s="13">
        <v>97</v>
      </c>
      <c r="G32" s="14">
        <f>99-D32-E32</f>
        <v>2</v>
      </c>
      <c r="H32" s="14" t="s">
        <v>94</v>
      </c>
      <c r="I32" s="14">
        <v>70</v>
      </c>
      <c r="J32" s="14">
        <v>10</v>
      </c>
      <c r="K32" s="15">
        <f t="shared" si="1"/>
        <v>60</v>
      </c>
      <c r="L32" s="15">
        <f t="shared" si="2"/>
        <v>1280</v>
      </c>
      <c r="M32" s="16">
        <f>L32*K32</f>
        <v>76800</v>
      </c>
      <c r="N32" s="1">
        <v>12776</v>
      </c>
      <c r="O32" s="15" t="s">
        <v>40</v>
      </c>
      <c r="P32" s="15"/>
    </row>
    <row r="33" spans="1:16" s="17" customFormat="1" ht="15.75">
      <c r="A33" s="18" t="s">
        <v>123</v>
      </c>
      <c r="B33" s="18" t="s">
        <v>162</v>
      </c>
      <c r="C33" s="12" t="s">
        <v>163</v>
      </c>
      <c r="D33" s="13">
        <v>99</v>
      </c>
      <c r="E33" s="14"/>
      <c r="F33" s="13">
        <v>99</v>
      </c>
      <c r="G33" s="14">
        <f>99-D33-E33</f>
        <v>0</v>
      </c>
      <c r="H33" s="14" t="s">
        <v>114</v>
      </c>
      <c r="I33" s="14">
        <v>70</v>
      </c>
      <c r="J33" s="14">
        <v>20</v>
      </c>
      <c r="K33" s="15">
        <f t="shared" si="1"/>
        <v>50</v>
      </c>
      <c r="L33" s="15">
        <f t="shared" si="2"/>
        <v>1250</v>
      </c>
      <c r="M33" s="16">
        <f>L33*K33</f>
        <v>62500</v>
      </c>
      <c r="N33" s="1">
        <v>7686</v>
      </c>
      <c r="O33" s="15" t="s">
        <v>50</v>
      </c>
      <c r="P33" s="15"/>
    </row>
    <row r="34" spans="1:16" s="55" customFormat="1" ht="15.75">
      <c r="A34" s="51" t="s">
        <v>275</v>
      </c>
      <c r="B34" s="51" t="s">
        <v>272</v>
      </c>
      <c r="C34" s="52" t="s">
        <v>273</v>
      </c>
      <c r="D34" s="53">
        <v>99</v>
      </c>
      <c r="E34" s="51"/>
      <c r="F34" s="53">
        <v>99</v>
      </c>
      <c r="G34" s="51">
        <f>99-D34-E34</f>
        <v>0</v>
      </c>
      <c r="H34" s="51" t="s">
        <v>274</v>
      </c>
      <c r="I34" s="51">
        <v>80</v>
      </c>
      <c r="J34" s="51">
        <v>20</v>
      </c>
      <c r="K34" s="54">
        <f t="shared" si="1"/>
        <v>60</v>
      </c>
      <c r="L34" s="54">
        <f t="shared" si="2"/>
        <v>1250</v>
      </c>
      <c r="M34" s="1">
        <f>L34*K34</f>
        <v>75000</v>
      </c>
      <c r="N34" s="1">
        <v>19114</v>
      </c>
      <c r="O34" s="54" t="s">
        <v>54</v>
      </c>
      <c r="P34" s="51"/>
    </row>
    <row r="35" spans="1:16" s="17" customFormat="1" ht="15.75">
      <c r="A35" s="18" t="s">
        <v>164</v>
      </c>
      <c r="B35" s="18" t="s">
        <v>165</v>
      </c>
      <c r="C35" s="12" t="s">
        <v>166</v>
      </c>
      <c r="D35" s="13">
        <v>94</v>
      </c>
      <c r="E35" s="13"/>
      <c r="F35" s="13">
        <v>2002</v>
      </c>
      <c r="G35" s="14">
        <f aca="true" t="shared" si="5" ref="G35:G41">99-D35-E35</f>
        <v>5</v>
      </c>
      <c r="H35" s="14" t="s">
        <v>94</v>
      </c>
      <c r="I35" s="15">
        <v>45</v>
      </c>
      <c r="J35" s="15">
        <v>0</v>
      </c>
      <c r="K35" s="15">
        <f aca="true" t="shared" si="6" ref="K35:K47">I35-J35</f>
        <v>45</v>
      </c>
      <c r="L35" s="15">
        <f aca="true" t="shared" si="7" ref="L35:L47">1250+15*G35</f>
        <v>1325</v>
      </c>
      <c r="M35" s="16">
        <f aca="true" t="shared" si="8" ref="M35:M47">L35*K35</f>
        <v>59625</v>
      </c>
      <c r="N35" s="1">
        <v>5668</v>
      </c>
      <c r="O35" s="15" t="s">
        <v>38</v>
      </c>
      <c r="P35" s="15"/>
    </row>
    <row r="36" spans="1:16" s="17" customFormat="1" ht="15.75">
      <c r="A36" s="18" t="s">
        <v>164</v>
      </c>
      <c r="B36" s="18" t="s">
        <v>167</v>
      </c>
      <c r="C36" s="12" t="s">
        <v>168</v>
      </c>
      <c r="D36" s="13">
        <v>94</v>
      </c>
      <c r="E36" s="14"/>
      <c r="F36" s="13">
        <v>2003</v>
      </c>
      <c r="G36" s="14">
        <f t="shared" si="5"/>
        <v>5</v>
      </c>
      <c r="H36" s="14" t="s">
        <v>101</v>
      </c>
      <c r="I36" s="14">
        <v>55</v>
      </c>
      <c r="J36" s="14">
        <v>0</v>
      </c>
      <c r="K36" s="15">
        <f t="shared" si="6"/>
        <v>55</v>
      </c>
      <c r="L36" s="15">
        <f t="shared" si="7"/>
        <v>1325</v>
      </c>
      <c r="M36" s="16">
        <f t="shared" si="8"/>
        <v>72875</v>
      </c>
      <c r="N36" s="1">
        <v>13557</v>
      </c>
      <c r="O36" s="15" t="s">
        <v>37</v>
      </c>
      <c r="P36" s="18"/>
    </row>
    <row r="37" spans="1:16" s="17" customFormat="1" ht="15.75">
      <c r="A37" s="18" t="s">
        <v>164</v>
      </c>
      <c r="B37" s="18" t="s">
        <v>169</v>
      </c>
      <c r="C37" s="38" t="s">
        <v>170</v>
      </c>
      <c r="D37" s="18">
        <v>97</v>
      </c>
      <c r="E37" s="18"/>
      <c r="F37" s="18">
        <v>97</v>
      </c>
      <c r="G37" s="18">
        <f t="shared" si="5"/>
        <v>2</v>
      </c>
      <c r="H37" s="18" t="s">
        <v>114</v>
      </c>
      <c r="I37" s="18">
        <v>70</v>
      </c>
      <c r="J37" s="18">
        <v>0</v>
      </c>
      <c r="K37" s="15">
        <f t="shared" si="6"/>
        <v>70</v>
      </c>
      <c r="L37" s="15">
        <f t="shared" si="7"/>
        <v>1280</v>
      </c>
      <c r="M37" s="16">
        <f t="shared" si="8"/>
        <v>89600</v>
      </c>
      <c r="N37" s="1">
        <v>12476</v>
      </c>
      <c r="O37" s="15" t="s">
        <v>171</v>
      </c>
      <c r="P37" s="18"/>
    </row>
    <row r="38" spans="1:16" s="17" customFormat="1" ht="15.75">
      <c r="A38" s="18" t="s">
        <v>172</v>
      </c>
      <c r="B38" s="18" t="s">
        <v>173</v>
      </c>
      <c r="C38" s="12" t="s">
        <v>174</v>
      </c>
      <c r="D38" s="13">
        <v>95</v>
      </c>
      <c r="E38" s="14"/>
      <c r="F38" s="13">
        <v>95</v>
      </c>
      <c r="G38" s="14">
        <f t="shared" si="5"/>
        <v>4</v>
      </c>
      <c r="H38" s="14" t="s">
        <v>101</v>
      </c>
      <c r="I38" s="15">
        <v>90</v>
      </c>
      <c r="J38" s="18">
        <v>20</v>
      </c>
      <c r="K38" s="15">
        <f t="shared" si="6"/>
        <v>70</v>
      </c>
      <c r="L38" s="15">
        <f t="shared" si="7"/>
        <v>1310</v>
      </c>
      <c r="M38" s="16">
        <f t="shared" si="8"/>
        <v>91700</v>
      </c>
      <c r="N38" s="1">
        <v>14576</v>
      </c>
      <c r="O38" s="15" t="s">
        <v>53</v>
      </c>
      <c r="P38" s="18"/>
    </row>
    <row r="39" spans="1:16" s="17" customFormat="1" ht="15.75">
      <c r="A39" s="18" t="s">
        <v>172</v>
      </c>
      <c r="B39" s="18" t="s">
        <v>175</v>
      </c>
      <c r="C39" s="12" t="s">
        <v>176</v>
      </c>
      <c r="D39" s="13">
        <v>95</v>
      </c>
      <c r="E39" s="14"/>
      <c r="F39" s="13">
        <v>97</v>
      </c>
      <c r="G39" s="14">
        <f t="shared" si="5"/>
        <v>4</v>
      </c>
      <c r="H39" s="14" t="s">
        <v>177</v>
      </c>
      <c r="I39" s="14">
        <v>50</v>
      </c>
      <c r="J39" s="14">
        <v>0</v>
      </c>
      <c r="K39" s="15">
        <f t="shared" si="6"/>
        <v>50</v>
      </c>
      <c r="L39" s="15">
        <f t="shared" si="7"/>
        <v>1310</v>
      </c>
      <c r="M39" s="16">
        <f t="shared" si="8"/>
        <v>65500</v>
      </c>
      <c r="N39" s="1">
        <v>11500</v>
      </c>
      <c r="O39" s="15" t="s">
        <v>7</v>
      </c>
      <c r="P39" s="18"/>
    </row>
    <row r="40" spans="1:16" s="17" customFormat="1" ht="15.75">
      <c r="A40" s="18" t="s">
        <v>172</v>
      </c>
      <c r="B40" s="18" t="s">
        <v>178</v>
      </c>
      <c r="C40" s="12" t="s">
        <v>179</v>
      </c>
      <c r="D40" s="13">
        <v>96</v>
      </c>
      <c r="E40" s="14"/>
      <c r="F40" s="13">
        <v>96</v>
      </c>
      <c r="G40" s="14">
        <f t="shared" si="5"/>
        <v>3</v>
      </c>
      <c r="H40" s="14" t="s">
        <v>94</v>
      </c>
      <c r="I40" s="14">
        <v>70</v>
      </c>
      <c r="J40" s="14">
        <v>20</v>
      </c>
      <c r="K40" s="15">
        <f t="shared" si="6"/>
        <v>50</v>
      </c>
      <c r="L40" s="15">
        <f t="shared" si="7"/>
        <v>1295</v>
      </c>
      <c r="M40" s="16">
        <f t="shared" si="8"/>
        <v>64750</v>
      </c>
      <c r="N40" s="1">
        <v>9380</v>
      </c>
      <c r="O40" s="15" t="s">
        <v>28</v>
      </c>
      <c r="P40" s="15"/>
    </row>
    <row r="41" spans="1:16" s="17" customFormat="1" ht="15.75">
      <c r="A41" s="18" t="s">
        <v>172</v>
      </c>
      <c r="B41" s="18" t="s">
        <v>180</v>
      </c>
      <c r="C41" s="12" t="s">
        <v>181</v>
      </c>
      <c r="D41" s="13">
        <v>95</v>
      </c>
      <c r="E41" s="14"/>
      <c r="F41" s="13">
        <v>95</v>
      </c>
      <c r="G41" s="14">
        <f t="shared" si="5"/>
        <v>4</v>
      </c>
      <c r="H41" s="14" t="s">
        <v>91</v>
      </c>
      <c r="I41" s="14">
        <v>80</v>
      </c>
      <c r="J41" s="14">
        <v>20</v>
      </c>
      <c r="K41" s="15">
        <f t="shared" si="6"/>
        <v>60</v>
      </c>
      <c r="L41" s="15">
        <f t="shared" si="7"/>
        <v>1310</v>
      </c>
      <c r="M41" s="16">
        <f t="shared" si="8"/>
        <v>78600</v>
      </c>
      <c r="N41" s="1">
        <v>15515</v>
      </c>
      <c r="O41" s="15" t="s">
        <v>29</v>
      </c>
      <c r="P41" s="18"/>
    </row>
    <row r="42" spans="1:16" s="17" customFormat="1" ht="15.75">
      <c r="A42" s="18" t="s">
        <v>172</v>
      </c>
      <c r="B42" s="18" t="s">
        <v>182</v>
      </c>
      <c r="C42" s="12" t="s">
        <v>183</v>
      </c>
      <c r="D42" s="13">
        <v>87</v>
      </c>
      <c r="E42" s="14">
        <v>4</v>
      </c>
      <c r="F42" s="13">
        <v>2001</v>
      </c>
      <c r="G42" s="14">
        <f aca="true" t="shared" si="9" ref="G42:G60">99-D42-E42</f>
        <v>8</v>
      </c>
      <c r="H42" s="14" t="s">
        <v>94</v>
      </c>
      <c r="I42" s="14">
        <v>70</v>
      </c>
      <c r="J42" s="14">
        <v>10</v>
      </c>
      <c r="K42" s="15">
        <f t="shared" si="6"/>
        <v>60</v>
      </c>
      <c r="L42" s="15">
        <f t="shared" si="7"/>
        <v>1370</v>
      </c>
      <c r="M42" s="16">
        <f t="shared" si="8"/>
        <v>82200</v>
      </c>
      <c r="N42" s="1">
        <v>12562</v>
      </c>
      <c r="O42" s="15" t="s">
        <v>27</v>
      </c>
      <c r="P42" s="18"/>
    </row>
    <row r="43" spans="1:16" s="17" customFormat="1" ht="15.75">
      <c r="A43" s="18" t="s">
        <v>184</v>
      </c>
      <c r="B43" s="18" t="s">
        <v>185</v>
      </c>
      <c r="C43" s="12" t="s">
        <v>186</v>
      </c>
      <c r="D43" s="13">
        <v>97</v>
      </c>
      <c r="E43" s="14"/>
      <c r="F43" s="13">
        <v>2000</v>
      </c>
      <c r="G43" s="14">
        <f t="shared" si="9"/>
        <v>2</v>
      </c>
      <c r="H43" s="14" t="s">
        <v>101</v>
      </c>
      <c r="I43" s="14">
        <v>90</v>
      </c>
      <c r="J43" s="14">
        <v>0</v>
      </c>
      <c r="K43" s="15">
        <f t="shared" si="6"/>
        <v>90</v>
      </c>
      <c r="L43" s="15">
        <f t="shared" si="7"/>
        <v>1280</v>
      </c>
      <c r="M43" s="16">
        <f t="shared" si="8"/>
        <v>115200</v>
      </c>
      <c r="N43" s="1">
        <v>14190</v>
      </c>
      <c r="O43" s="15" t="s">
        <v>13</v>
      </c>
      <c r="P43" s="18"/>
    </row>
    <row r="44" spans="1:16" s="17" customFormat="1" ht="15.75">
      <c r="A44" s="18" t="s">
        <v>184</v>
      </c>
      <c r="B44" s="18" t="s">
        <v>187</v>
      </c>
      <c r="C44" s="12" t="s">
        <v>188</v>
      </c>
      <c r="D44" s="14">
        <v>94</v>
      </c>
      <c r="E44" s="14"/>
      <c r="F44" s="14">
        <v>97</v>
      </c>
      <c r="G44" s="14">
        <f t="shared" si="9"/>
        <v>5</v>
      </c>
      <c r="H44" s="14" t="s">
        <v>114</v>
      </c>
      <c r="I44" s="14">
        <v>70</v>
      </c>
      <c r="J44" s="15">
        <v>20</v>
      </c>
      <c r="K44" s="15">
        <f t="shared" si="6"/>
        <v>50</v>
      </c>
      <c r="L44" s="15">
        <f t="shared" si="7"/>
        <v>1325</v>
      </c>
      <c r="M44" s="16">
        <f t="shared" si="8"/>
        <v>66250</v>
      </c>
      <c r="N44" s="1">
        <v>9721</v>
      </c>
      <c r="O44" s="15" t="s">
        <v>189</v>
      </c>
      <c r="P44" s="15"/>
    </row>
    <row r="45" spans="1:16" s="17" customFormat="1" ht="15.75">
      <c r="A45" s="18" t="s">
        <v>190</v>
      </c>
      <c r="B45" s="18" t="s">
        <v>191</v>
      </c>
      <c r="C45" s="12" t="s">
        <v>192</v>
      </c>
      <c r="D45" s="14">
        <v>91</v>
      </c>
      <c r="E45" s="14"/>
      <c r="F45" s="14">
        <v>2001</v>
      </c>
      <c r="G45" s="14">
        <f t="shared" si="9"/>
        <v>8</v>
      </c>
      <c r="H45" s="14" t="s">
        <v>101</v>
      </c>
      <c r="I45" s="14">
        <v>55</v>
      </c>
      <c r="J45" s="14">
        <v>0</v>
      </c>
      <c r="K45" s="15">
        <f t="shared" si="6"/>
        <v>55</v>
      </c>
      <c r="L45" s="15">
        <f t="shared" si="7"/>
        <v>1370</v>
      </c>
      <c r="M45" s="16">
        <f t="shared" si="8"/>
        <v>75350</v>
      </c>
      <c r="N45" s="1">
        <v>14671</v>
      </c>
      <c r="O45" s="15" t="s">
        <v>15</v>
      </c>
      <c r="P45" s="18"/>
    </row>
    <row r="46" spans="1:16" s="17" customFormat="1" ht="15.75">
      <c r="A46" s="19" t="s">
        <v>190</v>
      </c>
      <c r="B46" s="19" t="s">
        <v>193</v>
      </c>
      <c r="C46" s="12" t="s">
        <v>194</v>
      </c>
      <c r="D46" s="20">
        <v>95</v>
      </c>
      <c r="E46" s="21"/>
      <c r="F46" s="22">
        <v>95</v>
      </c>
      <c r="G46" s="18">
        <f t="shared" si="9"/>
        <v>4</v>
      </c>
      <c r="H46" s="18" t="s">
        <v>101</v>
      </c>
      <c r="I46" s="19">
        <v>90</v>
      </c>
      <c r="J46" s="21">
        <v>20</v>
      </c>
      <c r="K46" s="15">
        <f t="shared" si="6"/>
        <v>70</v>
      </c>
      <c r="L46" s="15">
        <f t="shared" si="7"/>
        <v>1310</v>
      </c>
      <c r="M46" s="16">
        <f t="shared" si="8"/>
        <v>91700</v>
      </c>
      <c r="N46" s="1">
        <v>14576</v>
      </c>
      <c r="O46" s="15" t="s">
        <v>6</v>
      </c>
      <c r="P46" s="15"/>
    </row>
    <row r="47" spans="1:16" s="17" customFormat="1" ht="15.75">
      <c r="A47" s="18" t="s">
        <v>190</v>
      </c>
      <c r="B47" s="18" t="s">
        <v>195</v>
      </c>
      <c r="C47" s="12" t="s">
        <v>196</v>
      </c>
      <c r="D47" s="13">
        <v>92</v>
      </c>
      <c r="E47" s="14"/>
      <c r="F47" s="13">
        <v>2002</v>
      </c>
      <c r="G47" s="14">
        <f t="shared" si="9"/>
        <v>7</v>
      </c>
      <c r="H47" s="14" t="s">
        <v>101</v>
      </c>
      <c r="I47" s="15">
        <v>55</v>
      </c>
      <c r="J47" s="15">
        <v>0</v>
      </c>
      <c r="K47" s="15">
        <f t="shared" si="6"/>
        <v>55</v>
      </c>
      <c r="L47" s="15">
        <f t="shared" si="7"/>
        <v>1355</v>
      </c>
      <c r="M47" s="16">
        <f t="shared" si="8"/>
        <v>74525</v>
      </c>
      <c r="N47" s="1">
        <v>11569</v>
      </c>
      <c r="O47" s="15" t="s">
        <v>14</v>
      </c>
      <c r="P47" s="15"/>
    </row>
    <row r="48" spans="1:16" s="17" customFormat="1" ht="15.75">
      <c r="A48" s="19" t="s">
        <v>197</v>
      </c>
      <c r="B48" s="19" t="s">
        <v>198</v>
      </c>
      <c r="C48" s="12" t="s">
        <v>199</v>
      </c>
      <c r="D48" s="24">
        <v>97</v>
      </c>
      <c r="E48" s="25"/>
      <c r="F48" s="24">
        <v>97</v>
      </c>
      <c r="G48" s="14">
        <f t="shared" si="9"/>
        <v>2</v>
      </c>
      <c r="H48" s="25" t="s">
        <v>94</v>
      </c>
      <c r="I48" s="25">
        <v>70</v>
      </c>
      <c r="J48" s="25">
        <v>0</v>
      </c>
      <c r="K48" s="15">
        <f aca="true" t="shared" si="10" ref="K48:K68">I48-J48</f>
        <v>70</v>
      </c>
      <c r="L48" s="15">
        <f aca="true" t="shared" si="11" ref="L48:L68">1250+15*G48</f>
        <v>1280</v>
      </c>
      <c r="M48" s="16">
        <f aca="true" t="shared" si="12" ref="M48:M68">L48*K48</f>
        <v>89600</v>
      </c>
      <c r="N48" s="1">
        <v>12176</v>
      </c>
      <c r="O48" s="15" t="s">
        <v>68</v>
      </c>
      <c r="P48" s="18"/>
    </row>
    <row r="49" spans="1:16" s="17" customFormat="1" ht="15.75">
      <c r="A49" s="18" t="s">
        <v>197</v>
      </c>
      <c r="B49" s="18" t="s">
        <v>200</v>
      </c>
      <c r="C49" s="12" t="s">
        <v>201</v>
      </c>
      <c r="D49" s="13">
        <v>85</v>
      </c>
      <c r="E49" s="14"/>
      <c r="F49" s="13">
        <v>98</v>
      </c>
      <c r="G49" s="14">
        <f t="shared" si="9"/>
        <v>14</v>
      </c>
      <c r="H49" s="14" t="s">
        <v>94</v>
      </c>
      <c r="I49" s="14">
        <v>70</v>
      </c>
      <c r="J49" s="14">
        <v>0</v>
      </c>
      <c r="K49" s="15">
        <f t="shared" si="10"/>
        <v>70</v>
      </c>
      <c r="L49" s="15">
        <f t="shared" si="11"/>
        <v>1460</v>
      </c>
      <c r="M49" s="16">
        <f t="shared" si="12"/>
        <v>102200</v>
      </c>
      <c r="N49" s="1">
        <v>13847</v>
      </c>
      <c r="O49" s="15" t="s">
        <v>67</v>
      </c>
      <c r="P49" s="18"/>
    </row>
    <row r="50" spans="1:16" s="17" customFormat="1" ht="15.75">
      <c r="A50" s="18" t="s">
        <v>197</v>
      </c>
      <c r="B50" s="18" t="s">
        <v>202</v>
      </c>
      <c r="C50" s="12" t="s">
        <v>203</v>
      </c>
      <c r="D50" s="13">
        <v>94</v>
      </c>
      <c r="E50" s="14"/>
      <c r="F50" s="13">
        <v>2001</v>
      </c>
      <c r="G50" s="14">
        <f t="shared" si="9"/>
        <v>5</v>
      </c>
      <c r="H50" s="14" t="s">
        <v>101</v>
      </c>
      <c r="I50" s="14">
        <v>55</v>
      </c>
      <c r="J50" s="14">
        <v>0</v>
      </c>
      <c r="K50" s="15">
        <f t="shared" si="10"/>
        <v>55</v>
      </c>
      <c r="L50" s="15">
        <f t="shared" si="11"/>
        <v>1325</v>
      </c>
      <c r="M50" s="16">
        <f t="shared" si="12"/>
        <v>72875</v>
      </c>
      <c r="N50" s="1">
        <v>10990</v>
      </c>
      <c r="O50" s="15" t="s">
        <v>66</v>
      </c>
      <c r="P50" s="18"/>
    </row>
    <row r="51" spans="1:16" s="17" customFormat="1" ht="15.75">
      <c r="A51" s="18" t="s">
        <v>204</v>
      </c>
      <c r="B51" s="18" t="s">
        <v>205</v>
      </c>
      <c r="C51" s="12" t="s">
        <v>206</v>
      </c>
      <c r="D51" s="13">
        <v>97</v>
      </c>
      <c r="E51" s="14"/>
      <c r="F51" s="13">
        <v>97</v>
      </c>
      <c r="G51" s="14">
        <f t="shared" si="9"/>
        <v>2</v>
      </c>
      <c r="H51" s="14" t="s">
        <v>101</v>
      </c>
      <c r="I51" s="14">
        <v>90</v>
      </c>
      <c r="J51" s="14">
        <v>0</v>
      </c>
      <c r="K51" s="15">
        <f t="shared" si="10"/>
        <v>90</v>
      </c>
      <c r="L51" s="15">
        <f t="shared" si="11"/>
        <v>1280</v>
      </c>
      <c r="M51" s="16">
        <f t="shared" si="12"/>
        <v>115200</v>
      </c>
      <c r="N51" s="1">
        <v>14362</v>
      </c>
      <c r="O51" s="15" t="s">
        <v>18</v>
      </c>
      <c r="P51" s="15"/>
    </row>
    <row r="52" spans="1:16" s="17" customFormat="1" ht="15.75">
      <c r="A52" s="18" t="s">
        <v>204</v>
      </c>
      <c r="B52" s="18" t="s">
        <v>207</v>
      </c>
      <c r="C52" s="12" t="s">
        <v>208</v>
      </c>
      <c r="D52" s="13">
        <v>97</v>
      </c>
      <c r="E52" s="14"/>
      <c r="F52" s="13">
        <v>97</v>
      </c>
      <c r="G52" s="14">
        <f t="shared" si="9"/>
        <v>2</v>
      </c>
      <c r="H52" s="14" t="s">
        <v>94</v>
      </c>
      <c r="I52" s="14">
        <v>70</v>
      </c>
      <c r="J52" s="14">
        <v>20</v>
      </c>
      <c r="K52" s="15">
        <f t="shared" si="10"/>
        <v>50</v>
      </c>
      <c r="L52" s="15">
        <f t="shared" si="11"/>
        <v>1280</v>
      </c>
      <c r="M52" s="16">
        <f t="shared" si="12"/>
        <v>64000</v>
      </c>
      <c r="N52" s="1">
        <v>11157</v>
      </c>
      <c r="O52" s="15" t="s">
        <v>16</v>
      </c>
      <c r="P52" s="18"/>
    </row>
    <row r="53" spans="1:16" s="17" customFormat="1" ht="15.75">
      <c r="A53" s="18" t="s">
        <v>204</v>
      </c>
      <c r="B53" s="18" t="s">
        <v>209</v>
      </c>
      <c r="C53" s="12" t="s">
        <v>210</v>
      </c>
      <c r="D53" s="13">
        <v>90</v>
      </c>
      <c r="E53" s="14"/>
      <c r="F53" s="13">
        <v>90</v>
      </c>
      <c r="G53" s="14">
        <f t="shared" si="9"/>
        <v>9</v>
      </c>
      <c r="H53" s="14" t="s">
        <v>211</v>
      </c>
      <c r="I53" s="14">
        <v>110</v>
      </c>
      <c r="J53" s="14">
        <v>20</v>
      </c>
      <c r="K53" s="15">
        <f t="shared" si="10"/>
        <v>90</v>
      </c>
      <c r="L53" s="15">
        <f t="shared" si="11"/>
        <v>1385</v>
      </c>
      <c r="M53" s="16">
        <f t="shared" si="12"/>
        <v>124650</v>
      </c>
      <c r="N53" s="1">
        <v>17533</v>
      </c>
      <c r="O53" s="15" t="s">
        <v>17</v>
      </c>
      <c r="P53" s="15"/>
    </row>
    <row r="54" spans="1:16" s="17" customFormat="1" ht="15.75">
      <c r="A54" s="18" t="s">
        <v>204</v>
      </c>
      <c r="B54" s="18" t="s">
        <v>212</v>
      </c>
      <c r="C54" s="12" t="s">
        <v>213</v>
      </c>
      <c r="D54" s="13">
        <v>99</v>
      </c>
      <c r="E54" s="14"/>
      <c r="F54" s="13">
        <v>99</v>
      </c>
      <c r="G54" s="14">
        <f t="shared" si="9"/>
        <v>0</v>
      </c>
      <c r="H54" s="14" t="s">
        <v>114</v>
      </c>
      <c r="I54" s="14">
        <v>70</v>
      </c>
      <c r="J54" s="14">
        <v>0</v>
      </c>
      <c r="K54" s="15">
        <f t="shared" si="10"/>
        <v>70</v>
      </c>
      <c r="L54" s="15">
        <f t="shared" si="11"/>
        <v>1250</v>
      </c>
      <c r="M54" s="16">
        <f t="shared" si="12"/>
        <v>87500</v>
      </c>
      <c r="N54" s="1">
        <v>12347</v>
      </c>
      <c r="O54" s="15" t="s">
        <v>19</v>
      </c>
      <c r="P54" s="15"/>
    </row>
    <row r="55" spans="1:17" s="17" customFormat="1" ht="15.75">
      <c r="A55" s="18" t="s">
        <v>204</v>
      </c>
      <c r="B55" s="18" t="s">
        <v>214</v>
      </c>
      <c r="C55" s="12" t="s">
        <v>215</v>
      </c>
      <c r="D55" s="13">
        <v>99</v>
      </c>
      <c r="E55" s="14"/>
      <c r="F55" s="13">
        <v>99</v>
      </c>
      <c r="G55" s="14">
        <f t="shared" si="9"/>
        <v>0</v>
      </c>
      <c r="H55" s="14" t="s">
        <v>94</v>
      </c>
      <c r="I55" s="14">
        <v>70</v>
      </c>
      <c r="J55" s="14">
        <v>0</v>
      </c>
      <c r="K55" s="15">
        <f t="shared" si="10"/>
        <v>70</v>
      </c>
      <c r="L55" s="15">
        <f t="shared" si="11"/>
        <v>1250</v>
      </c>
      <c r="M55" s="16">
        <f t="shared" si="12"/>
        <v>87500</v>
      </c>
      <c r="N55" s="1">
        <v>12047</v>
      </c>
      <c r="O55" s="15" t="s">
        <v>21</v>
      </c>
      <c r="P55" s="15"/>
      <c r="Q55" s="37"/>
    </row>
    <row r="56" spans="1:16" s="17" customFormat="1" ht="15.75">
      <c r="A56" s="18" t="s">
        <v>216</v>
      </c>
      <c r="B56" s="18" t="s">
        <v>217</v>
      </c>
      <c r="C56" s="12" t="s">
        <v>218</v>
      </c>
      <c r="D56" s="13">
        <v>98</v>
      </c>
      <c r="E56" s="14"/>
      <c r="F56" s="13">
        <v>98</v>
      </c>
      <c r="G56" s="14">
        <f t="shared" si="9"/>
        <v>1</v>
      </c>
      <c r="H56" s="14" t="s">
        <v>94</v>
      </c>
      <c r="I56" s="14">
        <v>70</v>
      </c>
      <c r="J56" s="14">
        <v>10</v>
      </c>
      <c r="K56" s="15">
        <f t="shared" si="10"/>
        <v>60</v>
      </c>
      <c r="L56" s="15">
        <f t="shared" si="11"/>
        <v>1265</v>
      </c>
      <c r="M56" s="16">
        <f t="shared" si="12"/>
        <v>75900</v>
      </c>
      <c r="N56" s="1">
        <v>12047</v>
      </c>
      <c r="O56" s="15" t="s">
        <v>23</v>
      </c>
      <c r="P56" s="18"/>
    </row>
    <row r="57" spans="1:16" s="17" customFormat="1" ht="15.75">
      <c r="A57" s="18" t="s">
        <v>216</v>
      </c>
      <c r="B57" s="18" t="s">
        <v>219</v>
      </c>
      <c r="C57" s="12" t="s">
        <v>220</v>
      </c>
      <c r="D57" s="13">
        <v>98</v>
      </c>
      <c r="E57" s="13"/>
      <c r="F57" s="13">
        <v>98</v>
      </c>
      <c r="G57" s="14">
        <f t="shared" si="9"/>
        <v>1</v>
      </c>
      <c r="H57" s="14" t="s">
        <v>94</v>
      </c>
      <c r="I57" s="15">
        <v>70</v>
      </c>
      <c r="J57" s="15">
        <v>20</v>
      </c>
      <c r="K57" s="15">
        <f t="shared" si="10"/>
        <v>50</v>
      </c>
      <c r="L57" s="15">
        <f t="shared" si="11"/>
        <v>1265</v>
      </c>
      <c r="M57" s="16">
        <f t="shared" si="12"/>
        <v>63250</v>
      </c>
      <c r="N57" s="1">
        <v>8222</v>
      </c>
      <c r="O57" s="15" t="s">
        <v>20</v>
      </c>
      <c r="P57" s="15"/>
    </row>
    <row r="58" spans="1:16" s="17" customFormat="1" ht="15.75">
      <c r="A58" s="18" t="s">
        <v>216</v>
      </c>
      <c r="B58" s="18" t="s">
        <v>221</v>
      </c>
      <c r="C58" s="12" t="s">
        <v>222</v>
      </c>
      <c r="D58" s="13">
        <v>98</v>
      </c>
      <c r="E58" s="14"/>
      <c r="F58" s="13">
        <v>98</v>
      </c>
      <c r="G58" s="14">
        <f t="shared" si="9"/>
        <v>1</v>
      </c>
      <c r="H58" s="14" t="s">
        <v>94</v>
      </c>
      <c r="I58" s="14">
        <v>70</v>
      </c>
      <c r="J58" s="14">
        <v>20</v>
      </c>
      <c r="K58" s="15">
        <f t="shared" si="10"/>
        <v>50</v>
      </c>
      <c r="L58" s="15">
        <f t="shared" si="11"/>
        <v>1265</v>
      </c>
      <c r="M58" s="16">
        <f t="shared" si="12"/>
        <v>63250</v>
      </c>
      <c r="N58" s="1">
        <v>8179</v>
      </c>
      <c r="O58" s="15" t="s">
        <v>24</v>
      </c>
      <c r="P58" s="15"/>
    </row>
    <row r="59" spans="1:16" s="17" customFormat="1" ht="15.75">
      <c r="A59" s="18" t="s">
        <v>216</v>
      </c>
      <c r="B59" s="18" t="s">
        <v>223</v>
      </c>
      <c r="C59" s="12" t="s">
        <v>224</v>
      </c>
      <c r="D59" s="13">
        <v>99</v>
      </c>
      <c r="E59" s="14"/>
      <c r="F59" s="13">
        <v>99</v>
      </c>
      <c r="G59" s="14">
        <f t="shared" si="9"/>
        <v>0</v>
      </c>
      <c r="H59" s="14" t="s">
        <v>114</v>
      </c>
      <c r="I59" s="14">
        <v>70</v>
      </c>
      <c r="J59" s="14">
        <v>20</v>
      </c>
      <c r="K59" s="15">
        <f t="shared" si="10"/>
        <v>50</v>
      </c>
      <c r="L59" s="15">
        <f t="shared" si="11"/>
        <v>1250</v>
      </c>
      <c r="M59" s="16">
        <f t="shared" si="12"/>
        <v>62500</v>
      </c>
      <c r="N59" s="1">
        <v>5971</v>
      </c>
      <c r="O59" s="15" t="s">
        <v>22</v>
      </c>
      <c r="P59" s="15"/>
    </row>
    <row r="60" spans="1:16" s="17" customFormat="1" ht="15.75">
      <c r="A60" s="18" t="s">
        <v>216</v>
      </c>
      <c r="B60" s="18" t="s">
        <v>225</v>
      </c>
      <c r="C60" s="12" t="s">
        <v>226</v>
      </c>
      <c r="D60" s="13">
        <v>82</v>
      </c>
      <c r="E60" s="14"/>
      <c r="F60" s="13">
        <v>2000</v>
      </c>
      <c r="G60" s="14">
        <f t="shared" si="9"/>
        <v>17</v>
      </c>
      <c r="H60" s="14" t="s">
        <v>101</v>
      </c>
      <c r="I60" s="14">
        <v>90</v>
      </c>
      <c r="J60" s="14">
        <v>20</v>
      </c>
      <c r="K60" s="15">
        <f t="shared" si="10"/>
        <v>70</v>
      </c>
      <c r="L60" s="15">
        <f t="shared" si="11"/>
        <v>1505</v>
      </c>
      <c r="M60" s="16">
        <f t="shared" si="12"/>
        <v>105350</v>
      </c>
      <c r="N60" s="1">
        <v>15647</v>
      </c>
      <c r="O60" s="15" t="s">
        <v>25</v>
      </c>
      <c r="P60" s="18"/>
    </row>
    <row r="61" spans="1:16" s="17" customFormat="1" ht="15.75">
      <c r="A61" s="19" t="s">
        <v>216</v>
      </c>
      <c r="B61" s="19" t="s">
        <v>227</v>
      </c>
      <c r="C61" s="12" t="s">
        <v>228</v>
      </c>
      <c r="D61" s="24">
        <v>95</v>
      </c>
      <c r="E61" s="25"/>
      <c r="F61" s="24">
        <v>2003</v>
      </c>
      <c r="G61" s="14">
        <f aca="true" t="shared" si="13" ref="G61:G71">99-D61-E61</f>
        <v>4</v>
      </c>
      <c r="H61" s="14" t="s">
        <v>94</v>
      </c>
      <c r="I61" s="25">
        <v>45</v>
      </c>
      <c r="J61" s="21">
        <v>0</v>
      </c>
      <c r="K61" s="15">
        <f t="shared" si="10"/>
        <v>45</v>
      </c>
      <c r="L61" s="15">
        <f t="shared" si="11"/>
        <v>1310</v>
      </c>
      <c r="M61" s="16">
        <f t="shared" si="12"/>
        <v>58950</v>
      </c>
      <c r="N61" s="1">
        <v>7437</v>
      </c>
      <c r="O61" s="15" t="s">
        <v>3</v>
      </c>
      <c r="P61" s="15"/>
    </row>
    <row r="62" spans="1:16" s="17" customFormat="1" ht="15.75">
      <c r="A62" s="18" t="s">
        <v>216</v>
      </c>
      <c r="B62" s="18" t="s">
        <v>229</v>
      </c>
      <c r="C62" s="12" t="s">
        <v>230</v>
      </c>
      <c r="D62" s="13">
        <v>97</v>
      </c>
      <c r="E62" s="13"/>
      <c r="F62" s="13">
        <v>97</v>
      </c>
      <c r="G62" s="14">
        <f t="shared" si="13"/>
        <v>2</v>
      </c>
      <c r="H62" s="14" t="s">
        <v>94</v>
      </c>
      <c r="I62" s="15">
        <v>70</v>
      </c>
      <c r="J62" s="15">
        <v>10</v>
      </c>
      <c r="K62" s="15">
        <f t="shared" si="10"/>
        <v>60</v>
      </c>
      <c r="L62" s="15">
        <f t="shared" si="11"/>
        <v>1280</v>
      </c>
      <c r="M62" s="16">
        <f t="shared" si="12"/>
        <v>76800</v>
      </c>
      <c r="N62" s="1">
        <v>12476</v>
      </c>
      <c r="O62" s="15" t="s">
        <v>26</v>
      </c>
      <c r="P62" s="18"/>
    </row>
    <row r="63" spans="1:16" s="17" customFormat="1" ht="15.75">
      <c r="A63" s="18" t="s">
        <v>231</v>
      </c>
      <c r="B63" s="18" t="s">
        <v>232</v>
      </c>
      <c r="C63" s="12" t="s">
        <v>233</v>
      </c>
      <c r="D63" s="13">
        <v>83</v>
      </c>
      <c r="E63" s="14">
        <v>8</v>
      </c>
      <c r="F63" s="13">
        <v>99</v>
      </c>
      <c r="G63" s="14">
        <f t="shared" si="13"/>
        <v>8</v>
      </c>
      <c r="H63" s="14" t="s">
        <v>94</v>
      </c>
      <c r="I63" s="14">
        <v>70</v>
      </c>
      <c r="J63" s="14">
        <v>20</v>
      </c>
      <c r="K63" s="15">
        <f t="shared" si="10"/>
        <v>50</v>
      </c>
      <c r="L63" s="15">
        <f t="shared" si="11"/>
        <v>1370</v>
      </c>
      <c r="M63" s="16">
        <f t="shared" si="12"/>
        <v>68500</v>
      </c>
      <c r="N63" s="1">
        <v>3958</v>
      </c>
      <c r="O63" s="15" t="s">
        <v>59</v>
      </c>
      <c r="P63" s="18"/>
    </row>
    <row r="64" spans="1:16" s="17" customFormat="1" ht="15.75">
      <c r="A64" s="18" t="s">
        <v>231</v>
      </c>
      <c r="B64" s="18" t="s">
        <v>234</v>
      </c>
      <c r="C64" s="12" t="s">
        <v>235</v>
      </c>
      <c r="D64" s="13">
        <v>97</v>
      </c>
      <c r="E64" s="14"/>
      <c r="F64" s="13">
        <v>97</v>
      </c>
      <c r="G64" s="14">
        <f t="shared" si="13"/>
        <v>2</v>
      </c>
      <c r="H64" s="14" t="s">
        <v>91</v>
      </c>
      <c r="I64" s="14">
        <v>80</v>
      </c>
      <c r="J64" s="14">
        <v>10</v>
      </c>
      <c r="K64" s="15">
        <f t="shared" si="10"/>
        <v>70</v>
      </c>
      <c r="L64" s="15">
        <f t="shared" si="11"/>
        <v>1280</v>
      </c>
      <c r="M64" s="16">
        <f t="shared" si="12"/>
        <v>89600</v>
      </c>
      <c r="N64" s="1">
        <v>13676</v>
      </c>
      <c r="O64" s="15" t="s">
        <v>58</v>
      </c>
      <c r="P64" s="15"/>
    </row>
    <row r="65" spans="1:16" s="17" customFormat="1" ht="15.75">
      <c r="A65" s="18" t="s">
        <v>231</v>
      </c>
      <c r="B65" s="18" t="s">
        <v>236</v>
      </c>
      <c r="C65" s="12" t="s">
        <v>237</v>
      </c>
      <c r="D65" s="13">
        <v>97</v>
      </c>
      <c r="E65" s="14"/>
      <c r="F65" s="13">
        <v>97</v>
      </c>
      <c r="G65" s="14">
        <f t="shared" si="13"/>
        <v>2</v>
      </c>
      <c r="H65" s="14" t="s">
        <v>94</v>
      </c>
      <c r="I65" s="14">
        <v>70</v>
      </c>
      <c r="J65" s="14">
        <v>20</v>
      </c>
      <c r="K65" s="15">
        <f t="shared" si="10"/>
        <v>50</v>
      </c>
      <c r="L65" s="15">
        <f t="shared" si="11"/>
        <v>1280</v>
      </c>
      <c r="M65" s="16">
        <f t="shared" si="12"/>
        <v>64000</v>
      </c>
      <c r="N65" s="1">
        <v>15957</v>
      </c>
      <c r="O65" s="15" t="s">
        <v>57</v>
      </c>
      <c r="P65" s="18"/>
    </row>
    <row r="66" spans="1:16" s="17" customFormat="1" ht="15.75">
      <c r="A66" s="18" t="s">
        <v>238</v>
      </c>
      <c r="B66" s="18" t="s">
        <v>239</v>
      </c>
      <c r="C66" s="12" t="s">
        <v>240</v>
      </c>
      <c r="D66" s="13">
        <v>91</v>
      </c>
      <c r="E66" s="14"/>
      <c r="F66" s="13">
        <v>91</v>
      </c>
      <c r="G66" s="14">
        <f t="shared" si="13"/>
        <v>8</v>
      </c>
      <c r="H66" s="14" t="s">
        <v>91</v>
      </c>
      <c r="I66" s="15">
        <v>80</v>
      </c>
      <c r="J66" s="18">
        <v>20</v>
      </c>
      <c r="K66" s="15">
        <f t="shared" si="10"/>
        <v>60</v>
      </c>
      <c r="L66" s="15">
        <f t="shared" si="11"/>
        <v>1370</v>
      </c>
      <c r="M66" s="16">
        <f t="shared" si="12"/>
        <v>82200</v>
      </c>
      <c r="N66" s="1">
        <v>10847</v>
      </c>
      <c r="O66" s="15" t="s">
        <v>44</v>
      </c>
      <c r="P66" s="15"/>
    </row>
    <row r="67" spans="1:16" s="17" customFormat="1" ht="15.75">
      <c r="A67" s="18" t="s">
        <v>241</v>
      </c>
      <c r="B67" s="18" t="s">
        <v>242</v>
      </c>
      <c r="C67" s="12" t="s">
        <v>243</v>
      </c>
      <c r="D67" s="13">
        <v>97</v>
      </c>
      <c r="E67" s="14"/>
      <c r="F67" s="13">
        <v>97</v>
      </c>
      <c r="G67" s="14">
        <f t="shared" si="13"/>
        <v>2</v>
      </c>
      <c r="H67" s="14" t="s">
        <v>94</v>
      </c>
      <c r="I67" s="14">
        <v>70</v>
      </c>
      <c r="J67" s="14">
        <v>20</v>
      </c>
      <c r="K67" s="15">
        <f t="shared" si="10"/>
        <v>50</v>
      </c>
      <c r="L67" s="15">
        <f t="shared" si="11"/>
        <v>1280</v>
      </c>
      <c r="M67" s="16">
        <f t="shared" si="12"/>
        <v>64000</v>
      </c>
      <c r="N67" s="1">
        <v>11972</v>
      </c>
      <c r="O67" s="15" t="s">
        <v>9</v>
      </c>
      <c r="P67" s="18"/>
    </row>
    <row r="68" spans="1:16" s="17" customFormat="1" ht="15.75">
      <c r="A68" s="18" t="s">
        <v>241</v>
      </c>
      <c r="B68" s="18" t="s">
        <v>244</v>
      </c>
      <c r="C68" s="12" t="s">
        <v>245</v>
      </c>
      <c r="D68" s="13">
        <v>93</v>
      </c>
      <c r="E68" s="14"/>
      <c r="F68" s="13">
        <v>2001</v>
      </c>
      <c r="G68" s="14">
        <f t="shared" si="13"/>
        <v>6</v>
      </c>
      <c r="H68" s="14" t="s">
        <v>101</v>
      </c>
      <c r="I68" s="14">
        <v>55</v>
      </c>
      <c r="J68" s="14">
        <v>0</v>
      </c>
      <c r="K68" s="15">
        <f t="shared" si="10"/>
        <v>55</v>
      </c>
      <c r="L68" s="15">
        <f t="shared" si="11"/>
        <v>1340</v>
      </c>
      <c r="M68" s="16">
        <f t="shared" si="12"/>
        <v>73700</v>
      </c>
      <c r="N68" s="1">
        <v>7958</v>
      </c>
      <c r="O68" s="15" t="s">
        <v>10</v>
      </c>
      <c r="P68" s="15"/>
    </row>
    <row r="69" spans="1:16" s="17" customFormat="1" ht="15.75">
      <c r="A69" s="18" t="s">
        <v>241</v>
      </c>
      <c r="B69" s="18" t="s">
        <v>246</v>
      </c>
      <c r="C69" s="12" t="s">
        <v>247</v>
      </c>
      <c r="D69" s="13">
        <v>92</v>
      </c>
      <c r="E69" s="14"/>
      <c r="F69" s="13">
        <v>2003</v>
      </c>
      <c r="G69" s="14">
        <f t="shared" si="13"/>
        <v>7</v>
      </c>
      <c r="H69" s="14" t="s">
        <v>101</v>
      </c>
      <c r="I69" s="15">
        <v>55</v>
      </c>
      <c r="J69" s="18">
        <v>0</v>
      </c>
      <c r="K69" s="15">
        <f aca="true" t="shared" si="14" ref="K69:K76">I69-J69</f>
        <v>55</v>
      </c>
      <c r="L69" s="15">
        <f aca="true" t="shared" si="15" ref="L69:L76">1250+15*G69</f>
        <v>1355</v>
      </c>
      <c r="M69" s="16">
        <f aca="true" t="shared" si="16" ref="M69:M76">L69*K69</f>
        <v>74525</v>
      </c>
      <c r="N69" s="1">
        <v>14157</v>
      </c>
      <c r="O69" s="15" t="s">
        <v>8</v>
      </c>
      <c r="P69" s="18"/>
    </row>
    <row r="70" spans="1:16" s="17" customFormat="1" ht="15.75">
      <c r="A70" s="18" t="s">
        <v>248</v>
      </c>
      <c r="B70" s="18" t="s">
        <v>249</v>
      </c>
      <c r="C70" s="12" t="s">
        <v>250</v>
      </c>
      <c r="D70" s="13">
        <v>87</v>
      </c>
      <c r="E70" s="14"/>
      <c r="F70" s="13">
        <v>96</v>
      </c>
      <c r="G70" s="14">
        <f t="shared" si="13"/>
        <v>12</v>
      </c>
      <c r="H70" s="14" t="s">
        <v>101</v>
      </c>
      <c r="I70" s="14">
        <v>90</v>
      </c>
      <c r="J70" s="14">
        <v>10</v>
      </c>
      <c r="K70" s="15">
        <f t="shared" si="14"/>
        <v>80</v>
      </c>
      <c r="L70" s="15">
        <f t="shared" si="15"/>
        <v>1430</v>
      </c>
      <c r="M70" s="16">
        <f t="shared" si="16"/>
        <v>114400</v>
      </c>
      <c r="N70" s="1">
        <v>15176</v>
      </c>
      <c r="O70" s="15" t="s">
        <v>60</v>
      </c>
      <c r="P70" s="15"/>
    </row>
    <row r="71" spans="1:16" s="17" customFormat="1" ht="15.75">
      <c r="A71" s="18" t="s">
        <v>248</v>
      </c>
      <c r="B71" s="18" t="s">
        <v>251</v>
      </c>
      <c r="C71" s="12" t="s">
        <v>252</v>
      </c>
      <c r="D71" s="13">
        <v>85</v>
      </c>
      <c r="E71" s="14"/>
      <c r="F71" s="13">
        <v>85</v>
      </c>
      <c r="G71" s="14">
        <f t="shared" si="13"/>
        <v>14</v>
      </c>
      <c r="H71" s="14" t="s">
        <v>94</v>
      </c>
      <c r="I71" s="14">
        <v>70</v>
      </c>
      <c r="J71" s="14">
        <v>20</v>
      </c>
      <c r="K71" s="15">
        <f t="shared" si="14"/>
        <v>50</v>
      </c>
      <c r="L71" s="15">
        <f t="shared" si="15"/>
        <v>1460</v>
      </c>
      <c r="M71" s="16">
        <f t="shared" si="16"/>
        <v>73000</v>
      </c>
      <c r="N71" s="1">
        <v>9015</v>
      </c>
      <c r="O71" s="15" t="s">
        <v>62</v>
      </c>
      <c r="P71" s="18"/>
    </row>
    <row r="72" spans="1:16" s="17" customFormat="1" ht="15.75">
      <c r="A72" s="18" t="s">
        <v>248</v>
      </c>
      <c r="B72" s="18" t="s">
        <v>253</v>
      </c>
      <c r="C72" s="12" t="s">
        <v>254</v>
      </c>
      <c r="D72" s="13">
        <v>98</v>
      </c>
      <c r="E72" s="14"/>
      <c r="F72" s="13">
        <v>98</v>
      </c>
      <c r="G72" s="14">
        <f aca="true" t="shared" si="17" ref="G72:G79">99-D72-E72</f>
        <v>1</v>
      </c>
      <c r="H72" s="14" t="s">
        <v>94</v>
      </c>
      <c r="I72" s="14">
        <v>70</v>
      </c>
      <c r="J72" s="14">
        <v>20</v>
      </c>
      <c r="K72" s="15">
        <f t="shared" si="14"/>
        <v>50</v>
      </c>
      <c r="L72" s="15">
        <f t="shared" si="15"/>
        <v>1265</v>
      </c>
      <c r="M72" s="16">
        <f t="shared" si="16"/>
        <v>63250</v>
      </c>
      <c r="N72" s="1">
        <v>7021</v>
      </c>
      <c r="O72" s="15" t="s">
        <v>64</v>
      </c>
      <c r="P72" s="18"/>
    </row>
    <row r="73" spans="1:16" s="17" customFormat="1" ht="15.75">
      <c r="A73" s="18" t="s">
        <v>248</v>
      </c>
      <c r="B73" s="18" t="s">
        <v>255</v>
      </c>
      <c r="C73" s="12" t="s">
        <v>256</v>
      </c>
      <c r="D73" s="13">
        <v>99</v>
      </c>
      <c r="E73" s="14"/>
      <c r="F73" s="13">
        <v>99</v>
      </c>
      <c r="G73" s="14">
        <f t="shared" si="17"/>
        <v>0</v>
      </c>
      <c r="H73" s="14" t="s">
        <v>94</v>
      </c>
      <c r="I73" s="14">
        <v>70</v>
      </c>
      <c r="J73" s="14">
        <v>20</v>
      </c>
      <c r="K73" s="15">
        <f t="shared" si="14"/>
        <v>50</v>
      </c>
      <c r="L73" s="15">
        <f t="shared" si="15"/>
        <v>1250</v>
      </c>
      <c r="M73" s="16">
        <f t="shared" si="16"/>
        <v>62500</v>
      </c>
      <c r="N73" s="1">
        <v>6143</v>
      </c>
      <c r="O73" s="15" t="s">
        <v>71</v>
      </c>
      <c r="P73" s="15"/>
    </row>
    <row r="74" spans="1:16" s="17" customFormat="1" ht="15.75">
      <c r="A74" s="18" t="s">
        <v>248</v>
      </c>
      <c r="B74" s="18" t="s">
        <v>257</v>
      </c>
      <c r="C74" s="12" t="s">
        <v>258</v>
      </c>
      <c r="D74" s="13">
        <v>94</v>
      </c>
      <c r="E74" s="14"/>
      <c r="F74" s="13">
        <v>2000</v>
      </c>
      <c r="G74" s="14">
        <f t="shared" si="17"/>
        <v>5</v>
      </c>
      <c r="H74" s="14" t="s">
        <v>101</v>
      </c>
      <c r="I74" s="14">
        <v>55</v>
      </c>
      <c r="J74" s="14">
        <v>0</v>
      </c>
      <c r="K74" s="15">
        <f t="shared" si="14"/>
        <v>55</v>
      </c>
      <c r="L74" s="15">
        <f t="shared" si="15"/>
        <v>1325</v>
      </c>
      <c r="M74" s="16">
        <f t="shared" si="16"/>
        <v>72875</v>
      </c>
      <c r="N74" s="1">
        <v>10175</v>
      </c>
      <c r="O74" s="15" t="s">
        <v>63</v>
      </c>
      <c r="P74" s="15"/>
    </row>
    <row r="75" spans="1:16" s="17" customFormat="1" ht="15.75">
      <c r="A75" s="18" t="s">
        <v>248</v>
      </c>
      <c r="B75" s="18" t="s">
        <v>259</v>
      </c>
      <c r="C75" s="12" t="s">
        <v>260</v>
      </c>
      <c r="D75" s="13">
        <v>83</v>
      </c>
      <c r="E75" s="14"/>
      <c r="F75" s="13">
        <v>2003</v>
      </c>
      <c r="G75" s="14">
        <f t="shared" si="17"/>
        <v>16</v>
      </c>
      <c r="H75" s="14" t="s">
        <v>94</v>
      </c>
      <c r="I75" s="14">
        <v>45</v>
      </c>
      <c r="J75" s="14">
        <v>0</v>
      </c>
      <c r="K75" s="15">
        <f t="shared" si="14"/>
        <v>45</v>
      </c>
      <c r="L75" s="15">
        <f t="shared" si="15"/>
        <v>1490</v>
      </c>
      <c r="M75" s="16">
        <f t="shared" si="16"/>
        <v>67050</v>
      </c>
      <c r="N75" s="1">
        <v>14551</v>
      </c>
      <c r="O75" s="15" t="s">
        <v>65</v>
      </c>
      <c r="P75" s="15"/>
    </row>
    <row r="76" spans="1:16" s="17" customFormat="1" ht="15.75">
      <c r="A76" s="18" t="s">
        <v>248</v>
      </c>
      <c r="B76" s="18" t="s">
        <v>261</v>
      </c>
      <c r="C76" s="12" t="s">
        <v>262</v>
      </c>
      <c r="D76" s="13">
        <v>96</v>
      </c>
      <c r="E76" s="14"/>
      <c r="F76" s="13">
        <v>96</v>
      </c>
      <c r="G76" s="14">
        <f t="shared" si="17"/>
        <v>3</v>
      </c>
      <c r="H76" s="14" t="s">
        <v>94</v>
      </c>
      <c r="I76" s="14">
        <v>70</v>
      </c>
      <c r="J76" s="14">
        <v>0</v>
      </c>
      <c r="K76" s="15">
        <f t="shared" si="14"/>
        <v>70</v>
      </c>
      <c r="L76" s="15">
        <f t="shared" si="15"/>
        <v>1295</v>
      </c>
      <c r="M76" s="16">
        <f t="shared" si="16"/>
        <v>90650</v>
      </c>
      <c r="N76" s="1">
        <v>12262</v>
      </c>
      <c r="O76" s="15" t="s">
        <v>61</v>
      </c>
      <c r="P76" s="15"/>
    </row>
    <row r="77" spans="1:16" s="17" customFormat="1" ht="15.75">
      <c r="A77" s="18" t="s">
        <v>263</v>
      </c>
      <c r="B77" s="18" t="s">
        <v>264</v>
      </c>
      <c r="C77" s="12" t="s">
        <v>265</v>
      </c>
      <c r="D77" s="13">
        <v>84</v>
      </c>
      <c r="E77" s="14"/>
      <c r="F77" s="13">
        <v>84</v>
      </c>
      <c r="G77" s="14">
        <f t="shared" si="17"/>
        <v>15</v>
      </c>
      <c r="H77" s="14" t="s">
        <v>111</v>
      </c>
      <c r="I77" s="14">
        <v>60</v>
      </c>
      <c r="J77" s="14">
        <v>20</v>
      </c>
      <c r="K77" s="15">
        <f>I77-J77</f>
        <v>40</v>
      </c>
      <c r="L77" s="15">
        <f>1250+15*G77</f>
        <v>1475</v>
      </c>
      <c r="M77" s="16">
        <f>L77*K77</f>
        <v>59000</v>
      </c>
      <c r="N77" s="1">
        <v>11128</v>
      </c>
      <c r="O77" s="15" t="s">
        <v>12</v>
      </c>
      <c r="P77" s="18"/>
    </row>
    <row r="78" spans="1:16" s="17" customFormat="1" ht="15.75">
      <c r="A78" s="19" t="s">
        <v>266</v>
      </c>
      <c r="B78" s="19" t="s">
        <v>267</v>
      </c>
      <c r="C78" s="12" t="s">
        <v>268</v>
      </c>
      <c r="D78" s="24">
        <v>97</v>
      </c>
      <c r="E78" s="25"/>
      <c r="F78" s="24">
        <v>97</v>
      </c>
      <c r="G78" s="14">
        <f t="shared" si="17"/>
        <v>2</v>
      </c>
      <c r="H78" s="25" t="s">
        <v>94</v>
      </c>
      <c r="I78" s="25">
        <v>70</v>
      </c>
      <c r="J78" s="25">
        <v>20</v>
      </c>
      <c r="K78" s="15">
        <f>I78-J78</f>
        <v>50</v>
      </c>
      <c r="L78" s="15">
        <f>1250+15*G78</f>
        <v>1280</v>
      </c>
      <c r="M78" s="16">
        <f>L78*K78</f>
        <v>64000</v>
      </c>
      <c r="N78" s="1">
        <v>5800</v>
      </c>
      <c r="O78" s="15" t="s">
        <v>69</v>
      </c>
      <c r="P78" s="18"/>
    </row>
    <row r="79" spans="1:16" s="17" customFormat="1" ht="15.75">
      <c r="A79" s="19" t="s">
        <v>266</v>
      </c>
      <c r="B79" s="19" t="s">
        <v>269</v>
      </c>
      <c r="C79" s="12" t="s">
        <v>270</v>
      </c>
      <c r="D79" s="24">
        <v>97</v>
      </c>
      <c r="E79" s="25"/>
      <c r="F79" s="24">
        <v>98</v>
      </c>
      <c r="G79" s="14">
        <f t="shared" si="17"/>
        <v>2</v>
      </c>
      <c r="H79" s="25" t="s">
        <v>94</v>
      </c>
      <c r="I79" s="25">
        <v>70</v>
      </c>
      <c r="J79" s="25">
        <v>0</v>
      </c>
      <c r="K79" s="15">
        <f>I79-J79</f>
        <v>70</v>
      </c>
      <c r="L79" s="15">
        <f>1250+15*G79</f>
        <v>1280</v>
      </c>
      <c r="M79" s="16">
        <f>L79*K79</f>
        <v>89600</v>
      </c>
      <c r="N79" s="1">
        <v>12219</v>
      </c>
      <c r="O79" s="15" t="s">
        <v>70</v>
      </c>
      <c r="P79" s="18"/>
    </row>
    <row r="80" spans="1:15" s="17" customFormat="1" ht="15.75">
      <c r="A80" s="35"/>
      <c r="B80" s="35"/>
      <c r="C80" s="40"/>
      <c r="D80" s="41"/>
      <c r="E80" s="42"/>
      <c r="F80" s="41"/>
      <c r="G80" s="42"/>
      <c r="H80" s="42"/>
      <c r="I80" s="42"/>
      <c r="J80" s="42"/>
      <c r="K80" s="42"/>
      <c r="L80" s="42"/>
      <c r="M80" s="43"/>
      <c r="N80" s="3"/>
      <c r="O80" s="35"/>
    </row>
    <row r="81" spans="1:14" ht="15.75">
      <c r="A81" s="44"/>
      <c r="B81" s="35"/>
      <c r="C81" s="45"/>
      <c r="D81" s="45"/>
      <c r="E81" s="35"/>
      <c r="F81" s="45"/>
      <c r="G81" s="35"/>
      <c r="H81" s="35"/>
      <c r="I81" s="35"/>
      <c r="J81" s="35"/>
      <c r="K81" s="35"/>
      <c r="L81" s="35"/>
      <c r="M81" s="39"/>
      <c r="N81" s="4"/>
    </row>
    <row r="82" spans="1:15" s="49" customFormat="1" ht="14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"/>
      <c r="O82" s="48"/>
    </row>
    <row r="83" spans="1:15" s="49" customFormat="1" ht="14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"/>
      <c r="O83" s="48"/>
    </row>
    <row r="84" spans="1:15" s="49" customFormat="1" ht="14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"/>
      <c r="O84" s="48"/>
    </row>
    <row r="85" spans="1:15" s="49" customFormat="1" ht="14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"/>
      <c r="O85" s="48"/>
    </row>
    <row r="86" spans="1:15" s="49" customFormat="1" ht="14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"/>
      <c r="O86" s="48"/>
    </row>
  </sheetData>
  <mergeCells count="1">
    <mergeCell ref="A1:P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  <headerFooter alignWithMargins="0">
    <oddFooter>&amp;C04年购房补贴（在职单职工）&amp;R第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2009-10-19T06:08:37Z</cp:lastPrinted>
  <dcterms:created xsi:type="dcterms:W3CDTF">1996-12-17T01:32:42Z</dcterms:created>
  <dcterms:modified xsi:type="dcterms:W3CDTF">2010-10-18T00:23:26Z</dcterms:modified>
  <cp:category/>
  <cp:version/>
  <cp:contentType/>
  <cp:contentStatus/>
</cp:coreProperties>
</file>