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退休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<sst xmlns="http://schemas.openxmlformats.org/spreadsheetml/2006/main" count="92" uniqueCount="79">
  <si>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序号</t>
  </si>
  <si>
    <t>部门</t>
  </si>
  <si>
    <t>姓名</t>
  </si>
  <si>
    <t>工号</t>
  </si>
  <si>
    <t>工作年月</t>
  </si>
  <si>
    <t>扣减工龄</t>
  </si>
  <si>
    <t>退休年份</t>
  </si>
  <si>
    <t>补贴工龄</t>
  </si>
  <si>
    <t>职称   职级</t>
  </si>
  <si>
    <t>家庭标准（㎡）</t>
  </si>
  <si>
    <t>现住房面积（㎡）</t>
  </si>
  <si>
    <t>缺标面积（㎡）</t>
  </si>
  <si>
    <t>补贴单价(元）</t>
  </si>
  <si>
    <t>补贴金额(元）</t>
  </si>
  <si>
    <t>档案编号</t>
  </si>
  <si>
    <t>备注</t>
  </si>
  <si>
    <t>后勤</t>
  </si>
  <si>
    <t>沈丽华</t>
  </si>
  <si>
    <t>工人</t>
  </si>
  <si>
    <t>校产</t>
  </si>
  <si>
    <t>宋道立</t>
  </si>
  <si>
    <t>刘莉萍</t>
  </si>
  <si>
    <t>02010</t>
  </si>
  <si>
    <t>接待</t>
  </si>
  <si>
    <t>余梅芬</t>
  </si>
  <si>
    <t>校医院</t>
  </si>
  <si>
    <t>陆沪生</t>
  </si>
  <si>
    <t>副科</t>
  </si>
  <si>
    <t>王国庆</t>
  </si>
  <si>
    <t>数理</t>
  </si>
  <si>
    <t>徐松范</t>
  </si>
  <si>
    <t>中级</t>
  </si>
  <si>
    <t>机关</t>
  </si>
  <si>
    <t>周建华</t>
  </si>
  <si>
    <t>副科</t>
  </si>
  <si>
    <t>外语</t>
  </si>
  <si>
    <t>陈适</t>
  </si>
  <si>
    <t>城旅</t>
  </si>
  <si>
    <t>崔美英</t>
  </si>
  <si>
    <t>80939</t>
  </si>
  <si>
    <t>副高</t>
  </si>
  <si>
    <t>生环</t>
  </si>
  <si>
    <t>朱明花</t>
  </si>
  <si>
    <t>后勤</t>
  </si>
  <si>
    <t>刘恬</t>
  </si>
  <si>
    <t>工人</t>
  </si>
  <si>
    <t>张亦工</t>
  </si>
  <si>
    <t>许同山</t>
  </si>
  <si>
    <t>后勤</t>
  </si>
  <si>
    <t>武纪荣</t>
  </si>
  <si>
    <t>01933</t>
  </si>
  <si>
    <t>02017</t>
  </si>
  <si>
    <t>92559</t>
  </si>
  <si>
    <t>02043</t>
  </si>
  <si>
    <t>80499</t>
  </si>
  <si>
    <t>01719</t>
  </si>
  <si>
    <t>02009</t>
  </si>
  <si>
    <t>00860</t>
  </si>
  <si>
    <t>00589</t>
  </si>
  <si>
    <t>01258</t>
  </si>
  <si>
    <t>01051</t>
  </si>
  <si>
    <t>92534</t>
  </si>
  <si>
    <t>00703</t>
  </si>
  <si>
    <t>TD11001</t>
  </si>
  <si>
    <t>TD11003</t>
  </si>
  <si>
    <t>TD11002</t>
  </si>
  <si>
    <t>TD11004</t>
  </si>
  <si>
    <t>TD11005</t>
  </si>
  <si>
    <t>TD11006</t>
  </si>
  <si>
    <t>TD11007</t>
  </si>
  <si>
    <t>TD11008</t>
  </si>
  <si>
    <t>TD11009</t>
  </si>
  <si>
    <t>TD11010</t>
  </si>
  <si>
    <t>TD11011</t>
  </si>
  <si>
    <t>TD11012</t>
  </si>
  <si>
    <t>TD11013</t>
  </si>
  <si>
    <t>TD11014</t>
  </si>
  <si>
    <t>TD11015</t>
  </si>
  <si>
    <t>2011年申请住房补贴名单（2010年退休单教工）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</si>
</sst>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_);[Red]\(#,##0\)"/>
    <numFmt numFmtId="178" formatCode="0_);[Red]\(0\)"/>
    <numFmt numFmtId="179" formatCode="0.00_);[Red]\(0.00\)"/>
    <numFmt numFmtId="180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" fillId="0" borderId="1" xfId="0" applyFont="1" applyBorder="1" applyAlignment="1" quotePrefix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5.25390625" style="0" customWidth="1"/>
    <col min="2" max="2" width="7.875" style="0" customWidth="1"/>
    <col min="4" max="4" width="7.375" style="0" customWidth="1"/>
    <col min="5" max="5" width="4.875" style="0" customWidth="1"/>
    <col min="6" max="6" width="4.75390625" style="0" customWidth="1"/>
    <col min="7" max="7" width="4.875" style="0" customWidth="1"/>
    <col min="8" max="8" width="5.125" style="0" customWidth="1"/>
    <col min="9" max="9" width="6.125" style="0" customWidth="1"/>
    <col min="10" max="10" width="6.75390625" style="0" customWidth="1"/>
    <col min="14" max="14" width="9.375" style="9" bestFit="1" customWidth="1"/>
  </cols>
  <sheetData>
    <row r="1" spans="1:16" ht="42.75" customHeight="1">
      <c r="A1" s="15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3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4" t="s">
        <v>13</v>
      </c>
      <c r="O2" s="2" t="s">
        <v>14</v>
      </c>
      <c r="P2" s="2" t="s">
        <v>15</v>
      </c>
    </row>
    <row r="3" spans="1:16" s="6" customFormat="1" ht="19.5" customHeight="1">
      <c r="A3" s="1">
        <v>1</v>
      </c>
      <c r="B3" s="1" t="s">
        <v>37</v>
      </c>
      <c r="C3" s="1" t="s">
        <v>38</v>
      </c>
      <c r="D3" s="10" t="s">
        <v>39</v>
      </c>
      <c r="E3" s="1">
        <v>1967</v>
      </c>
      <c r="F3" s="1"/>
      <c r="G3" s="1">
        <v>2000</v>
      </c>
      <c r="H3" s="1">
        <f aca="true" t="shared" si="0" ref="H3:H17">1999-E3</f>
        <v>32</v>
      </c>
      <c r="I3" s="1" t="s">
        <v>40</v>
      </c>
      <c r="J3" s="1">
        <v>90</v>
      </c>
      <c r="K3" s="1">
        <v>58.07</v>
      </c>
      <c r="L3" s="1">
        <f aca="true" t="shared" si="1" ref="L3:L17">J3-K3</f>
        <v>31.93</v>
      </c>
      <c r="M3" s="13">
        <f aca="true" t="shared" si="2" ref="M3:M17">1250+15*H3</f>
        <v>1730</v>
      </c>
      <c r="N3" s="11">
        <f aca="true" t="shared" si="3" ref="N3:N17">INT(M3*L3+0.5)</f>
        <v>55239</v>
      </c>
      <c r="O3" s="1" t="s">
        <v>63</v>
      </c>
      <c r="P3" s="1"/>
    </row>
    <row r="4" spans="1:16" s="6" customFormat="1" ht="19.5" customHeight="1">
      <c r="A4" s="1">
        <v>2</v>
      </c>
      <c r="B4" s="1" t="s">
        <v>16</v>
      </c>
      <c r="C4" s="1" t="s">
        <v>17</v>
      </c>
      <c r="D4" s="10" t="s">
        <v>50</v>
      </c>
      <c r="E4" s="1">
        <v>1964</v>
      </c>
      <c r="F4" s="1"/>
      <c r="G4" s="1">
        <v>2007</v>
      </c>
      <c r="H4" s="1">
        <f t="shared" si="0"/>
        <v>35</v>
      </c>
      <c r="I4" s="1" t="s">
        <v>18</v>
      </c>
      <c r="J4" s="1">
        <v>75</v>
      </c>
      <c r="K4" s="1">
        <v>64.86</v>
      </c>
      <c r="L4" s="1">
        <f t="shared" si="1"/>
        <v>10.14</v>
      </c>
      <c r="M4" s="13">
        <f t="shared" si="2"/>
        <v>1775</v>
      </c>
      <c r="N4" s="11">
        <f t="shared" si="3"/>
        <v>17999</v>
      </c>
      <c r="O4" s="1" t="s">
        <v>65</v>
      </c>
      <c r="P4" s="1"/>
    </row>
    <row r="5" spans="1:16" s="6" customFormat="1" ht="19.5" customHeight="1">
      <c r="A5" s="1">
        <v>3</v>
      </c>
      <c r="B5" s="1" t="s">
        <v>16</v>
      </c>
      <c r="C5" s="1" t="s">
        <v>21</v>
      </c>
      <c r="D5" s="10" t="s">
        <v>22</v>
      </c>
      <c r="E5" s="1">
        <v>1977</v>
      </c>
      <c r="F5" s="1"/>
      <c r="G5" s="1">
        <v>2010</v>
      </c>
      <c r="H5" s="1">
        <f t="shared" si="0"/>
        <v>22</v>
      </c>
      <c r="I5" s="1" t="s">
        <v>18</v>
      </c>
      <c r="J5" s="1">
        <v>70</v>
      </c>
      <c r="K5" s="1">
        <v>54</v>
      </c>
      <c r="L5" s="1">
        <f t="shared" si="1"/>
        <v>16</v>
      </c>
      <c r="M5" s="13">
        <f t="shared" si="2"/>
        <v>1580</v>
      </c>
      <c r="N5" s="11">
        <f t="shared" si="3"/>
        <v>25280</v>
      </c>
      <c r="O5" s="1" t="s">
        <v>64</v>
      </c>
      <c r="P5" s="1"/>
    </row>
    <row r="6" spans="1:16" s="6" customFormat="1" ht="19.5" customHeight="1">
      <c r="A6" s="1">
        <v>4</v>
      </c>
      <c r="B6" s="1" t="s">
        <v>16</v>
      </c>
      <c r="C6" s="1" t="s">
        <v>28</v>
      </c>
      <c r="D6" s="10" t="s">
        <v>51</v>
      </c>
      <c r="E6" s="1">
        <v>1969</v>
      </c>
      <c r="F6" s="1"/>
      <c r="G6" s="1">
        <v>2010</v>
      </c>
      <c r="H6" s="1">
        <f t="shared" si="0"/>
        <v>30</v>
      </c>
      <c r="I6" s="1" t="s">
        <v>18</v>
      </c>
      <c r="J6" s="1">
        <v>75</v>
      </c>
      <c r="K6" s="1">
        <v>40.91</v>
      </c>
      <c r="L6" s="1">
        <f t="shared" si="1"/>
        <v>34.09</v>
      </c>
      <c r="M6" s="13">
        <f t="shared" si="2"/>
        <v>1700</v>
      </c>
      <c r="N6" s="11">
        <f t="shared" si="3"/>
        <v>57953</v>
      </c>
      <c r="O6" s="1" t="s">
        <v>66</v>
      </c>
      <c r="P6" s="1"/>
    </row>
    <row r="7" spans="1:16" s="6" customFormat="1" ht="19.5" customHeight="1">
      <c r="A7" s="1">
        <v>5</v>
      </c>
      <c r="B7" s="1" t="s">
        <v>43</v>
      </c>
      <c r="C7" s="1" t="s">
        <v>44</v>
      </c>
      <c r="D7" s="10" t="s">
        <v>52</v>
      </c>
      <c r="E7" s="1">
        <v>1981</v>
      </c>
      <c r="F7" s="1"/>
      <c r="G7" s="1">
        <v>2010</v>
      </c>
      <c r="H7" s="1">
        <f t="shared" si="0"/>
        <v>18</v>
      </c>
      <c r="I7" s="1" t="s">
        <v>45</v>
      </c>
      <c r="J7" s="1">
        <v>65</v>
      </c>
      <c r="K7" s="1">
        <v>54.63</v>
      </c>
      <c r="L7" s="1">
        <f t="shared" si="1"/>
        <v>10.369999999999997</v>
      </c>
      <c r="M7" s="13">
        <f t="shared" si="2"/>
        <v>1520</v>
      </c>
      <c r="N7" s="11">
        <f t="shared" si="3"/>
        <v>15762</v>
      </c>
      <c r="O7" s="1" t="s">
        <v>67</v>
      </c>
      <c r="P7" s="1"/>
    </row>
    <row r="8" spans="1:16" s="6" customFormat="1" ht="19.5" customHeight="1">
      <c r="A8" s="1">
        <v>6</v>
      </c>
      <c r="B8" s="1" t="s">
        <v>16</v>
      </c>
      <c r="C8" s="1" t="s">
        <v>46</v>
      </c>
      <c r="D8" s="10" t="s">
        <v>53</v>
      </c>
      <c r="E8" s="1">
        <v>1979</v>
      </c>
      <c r="F8" s="1"/>
      <c r="G8" s="1">
        <v>2010</v>
      </c>
      <c r="H8" s="1">
        <f t="shared" si="0"/>
        <v>20</v>
      </c>
      <c r="I8" s="1" t="s">
        <v>45</v>
      </c>
      <c r="J8" s="1">
        <v>65</v>
      </c>
      <c r="K8" s="1">
        <v>36.66</v>
      </c>
      <c r="L8" s="1">
        <f t="shared" si="1"/>
        <v>28.340000000000003</v>
      </c>
      <c r="M8" s="13">
        <f t="shared" si="2"/>
        <v>1550</v>
      </c>
      <c r="N8" s="11">
        <f t="shared" si="3"/>
        <v>43927</v>
      </c>
      <c r="O8" s="1" t="s">
        <v>68</v>
      </c>
      <c r="P8" s="1"/>
    </row>
    <row r="9" spans="1:16" s="6" customFormat="1" ht="19.5" customHeight="1">
      <c r="A9" s="1">
        <v>7</v>
      </c>
      <c r="B9" s="1" t="s">
        <v>48</v>
      </c>
      <c r="C9" s="1" t="s">
        <v>49</v>
      </c>
      <c r="D9" s="10" t="s">
        <v>54</v>
      </c>
      <c r="E9" s="1">
        <v>1956</v>
      </c>
      <c r="F9" s="1"/>
      <c r="G9" s="1">
        <v>1995</v>
      </c>
      <c r="H9" s="1">
        <f>1995-E9</f>
        <v>39</v>
      </c>
      <c r="I9" s="1" t="s">
        <v>45</v>
      </c>
      <c r="J9" s="1">
        <v>54</v>
      </c>
      <c r="K9" s="1">
        <v>33.42</v>
      </c>
      <c r="L9" s="1">
        <f t="shared" si="1"/>
        <v>20.58</v>
      </c>
      <c r="M9" s="13">
        <f>(1250+15*H9)*1.1</f>
        <v>2018.5000000000002</v>
      </c>
      <c r="N9" s="11">
        <f t="shared" si="3"/>
        <v>41541</v>
      </c>
      <c r="O9" s="1" t="s">
        <v>69</v>
      </c>
      <c r="P9" s="1"/>
    </row>
    <row r="10" spans="1:16" s="6" customFormat="1" ht="19.5" customHeight="1">
      <c r="A10" s="1">
        <v>8</v>
      </c>
      <c r="B10" s="1" t="s">
        <v>32</v>
      </c>
      <c r="C10" s="1" t="s">
        <v>33</v>
      </c>
      <c r="D10" s="10" t="s">
        <v>55</v>
      </c>
      <c r="E10" s="1">
        <v>1968</v>
      </c>
      <c r="F10" s="1"/>
      <c r="G10" s="1">
        <v>2010</v>
      </c>
      <c r="H10" s="1">
        <f t="shared" si="0"/>
        <v>31</v>
      </c>
      <c r="I10" s="1" t="s">
        <v>34</v>
      </c>
      <c r="J10" s="1">
        <v>75</v>
      </c>
      <c r="K10" s="1">
        <v>60</v>
      </c>
      <c r="L10" s="1">
        <f t="shared" si="1"/>
        <v>15</v>
      </c>
      <c r="M10" s="13">
        <f t="shared" si="2"/>
        <v>1715</v>
      </c>
      <c r="N10" s="11">
        <f t="shared" si="3"/>
        <v>25725</v>
      </c>
      <c r="O10" s="1" t="s">
        <v>70</v>
      </c>
      <c r="P10" s="1"/>
    </row>
    <row r="11" spans="1:16" s="6" customFormat="1" ht="19.5" customHeight="1">
      <c r="A11" s="1">
        <v>9</v>
      </c>
      <c r="B11" s="1" t="s">
        <v>23</v>
      </c>
      <c r="C11" s="1" t="s">
        <v>24</v>
      </c>
      <c r="D11" s="10" t="s">
        <v>56</v>
      </c>
      <c r="E11" s="1">
        <v>1979</v>
      </c>
      <c r="F11" s="1"/>
      <c r="G11" s="1">
        <v>2010</v>
      </c>
      <c r="H11" s="1">
        <f t="shared" si="0"/>
        <v>20</v>
      </c>
      <c r="I11" s="1" t="s">
        <v>18</v>
      </c>
      <c r="J11" s="1">
        <v>65</v>
      </c>
      <c r="K11" s="1">
        <v>64.61</v>
      </c>
      <c r="L11" s="1">
        <f t="shared" si="1"/>
        <v>0.39000000000000057</v>
      </c>
      <c r="M11" s="13">
        <f t="shared" si="2"/>
        <v>1550</v>
      </c>
      <c r="N11" s="11">
        <f t="shared" si="3"/>
        <v>605</v>
      </c>
      <c r="O11" s="1" t="s">
        <v>71</v>
      </c>
      <c r="P11" s="1"/>
    </row>
    <row r="12" spans="1:16" s="6" customFormat="1" ht="19.5" customHeight="1">
      <c r="A12" s="1">
        <v>10</v>
      </c>
      <c r="B12" s="1" t="s">
        <v>41</v>
      </c>
      <c r="C12" s="1" t="s">
        <v>42</v>
      </c>
      <c r="D12" s="10" t="s">
        <v>57</v>
      </c>
      <c r="E12" s="1">
        <v>1977</v>
      </c>
      <c r="F12" s="1"/>
      <c r="G12" s="1">
        <v>2010</v>
      </c>
      <c r="H12" s="1">
        <f t="shared" si="0"/>
        <v>22</v>
      </c>
      <c r="I12" s="1" t="s">
        <v>27</v>
      </c>
      <c r="J12" s="1">
        <v>70</v>
      </c>
      <c r="K12" s="1">
        <v>52.59</v>
      </c>
      <c r="L12" s="1">
        <f t="shared" si="1"/>
        <v>17.409999999999997</v>
      </c>
      <c r="M12" s="13">
        <f t="shared" si="2"/>
        <v>1580</v>
      </c>
      <c r="N12" s="11">
        <f t="shared" si="3"/>
        <v>27508</v>
      </c>
      <c r="O12" s="1" t="s">
        <v>72</v>
      </c>
      <c r="P12" s="1"/>
    </row>
    <row r="13" spans="1:16" s="6" customFormat="1" ht="19.5" customHeight="1">
      <c r="A13" s="1">
        <v>11</v>
      </c>
      <c r="B13" s="1" t="s">
        <v>29</v>
      </c>
      <c r="C13" s="1" t="s">
        <v>30</v>
      </c>
      <c r="D13" s="10" t="s">
        <v>62</v>
      </c>
      <c r="E13" s="1">
        <v>1962</v>
      </c>
      <c r="F13" s="1"/>
      <c r="G13" s="1">
        <v>2001</v>
      </c>
      <c r="H13" s="1">
        <f t="shared" si="0"/>
        <v>37</v>
      </c>
      <c r="I13" s="1" t="s">
        <v>31</v>
      </c>
      <c r="J13" s="1">
        <v>75</v>
      </c>
      <c r="K13" s="1">
        <v>65.92</v>
      </c>
      <c r="L13" s="1">
        <f t="shared" si="1"/>
        <v>9.079999999999998</v>
      </c>
      <c r="M13" s="13">
        <f t="shared" si="2"/>
        <v>1805</v>
      </c>
      <c r="N13" s="11">
        <f t="shared" si="3"/>
        <v>16389</v>
      </c>
      <c r="O13" s="1" t="s">
        <v>73</v>
      </c>
      <c r="P13" s="1"/>
    </row>
    <row r="14" spans="1:16" s="6" customFormat="1" ht="19.5" customHeight="1">
      <c r="A14" s="1">
        <v>12</v>
      </c>
      <c r="B14" s="1" t="s">
        <v>35</v>
      </c>
      <c r="C14" s="1" t="s">
        <v>36</v>
      </c>
      <c r="D14" s="10" t="s">
        <v>58</v>
      </c>
      <c r="E14" s="1">
        <v>1968</v>
      </c>
      <c r="F14" s="1"/>
      <c r="G14" s="1">
        <v>2010</v>
      </c>
      <c r="H14" s="1">
        <f t="shared" si="0"/>
        <v>31</v>
      </c>
      <c r="I14" s="1" t="s">
        <v>31</v>
      </c>
      <c r="J14" s="1">
        <v>75</v>
      </c>
      <c r="K14" s="1">
        <v>24.02</v>
      </c>
      <c r="L14" s="1">
        <f t="shared" si="1"/>
        <v>50.980000000000004</v>
      </c>
      <c r="M14" s="13">
        <f t="shared" si="2"/>
        <v>1715</v>
      </c>
      <c r="N14" s="11">
        <f t="shared" si="3"/>
        <v>87431</v>
      </c>
      <c r="O14" s="1" t="s">
        <v>74</v>
      </c>
      <c r="P14" s="1"/>
    </row>
    <row r="15" spans="1:16" s="6" customFormat="1" ht="19.5" customHeight="1">
      <c r="A15" s="1">
        <v>13</v>
      </c>
      <c r="B15" s="1" t="s">
        <v>19</v>
      </c>
      <c r="C15" s="1" t="s">
        <v>20</v>
      </c>
      <c r="D15" s="10" t="s">
        <v>59</v>
      </c>
      <c r="E15" s="1">
        <v>1969</v>
      </c>
      <c r="F15" s="1"/>
      <c r="G15" s="1">
        <v>2010</v>
      </c>
      <c r="H15" s="1">
        <f t="shared" si="0"/>
        <v>30</v>
      </c>
      <c r="I15" s="1" t="s">
        <v>18</v>
      </c>
      <c r="J15" s="1">
        <v>75</v>
      </c>
      <c r="K15" s="1">
        <v>51.67</v>
      </c>
      <c r="L15" s="1">
        <f t="shared" si="1"/>
        <v>23.33</v>
      </c>
      <c r="M15" s="13">
        <f t="shared" si="2"/>
        <v>1700</v>
      </c>
      <c r="N15" s="11">
        <f t="shared" si="3"/>
        <v>39661</v>
      </c>
      <c r="O15" s="1" t="s">
        <v>75</v>
      </c>
      <c r="P15" s="1"/>
    </row>
    <row r="16" spans="1:16" s="6" customFormat="1" ht="19.5" customHeight="1">
      <c r="A16" s="1">
        <v>14</v>
      </c>
      <c r="B16" s="1" t="s">
        <v>25</v>
      </c>
      <c r="C16" s="1" t="s">
        <v>26</v>
      </c>
      <c r="D16" s="10" t="s">
        <v>60</v>
      </c>
      <c r="E16" s="1">
        <v>1973</v>
      </c>
      <c r="F16" s="1"/>
      <c r="G16" s="1">
        <v>2010</v>
      </c>
      <c r="H16" s="1">
        <f t="shared" si="0"/>
        <v>26</v>
      </c>
      <c r="I16" s="1" t="s">
        <v>27</v>
      </c>
      <c r="J16" s="1">
        <v>75</v>
      </c>
      <c r="K16" s="1">
        <v>22.79</v>
      </c>
      <c r="L16" s="1">
        <f t="shared" si="1"/>
        <v>52.21</v>
      </c>
      <c r="M16" s="13">
        <f t="shared" si="2"/>
        <v>1640</v>
      </c>
      <c r="N16" s="11">
        <f t="shared" si="3"/>
        <v>85624</v>
      </c>
      <c r="O16" s="1" t="s">
        <v>76</v>
      </c>
      <c r="P16" s="1"/>
    </row>
    <row r="17" spans="1:16" s="6" customFormat="1" ht="19.5" customHeight="1">
      <c r="A17" s="1">
        <v>15</v>
      </c>
      <c r="B17" s="1" t="s">
        <v>25</v>
      </c>
      <c r="C17" s="1" t="s">
        <v>47</v>
      </c>
      <c r="D17" s="10" t="s">
        <v>61</v>
      </c>
      <c r="E17" s="1">
        <v>1968</v>
      </c>
      <c r="F17" s="1"/>
      <c r="G17" s="1">
        <v>2010</v>
      </c>
      <c r="H17" s="1">
        <f t="shared" si="0"/>
        <v>31</v>
      </c>
      <c r="I17" s="1" t="s">
        <v>27</v>
      </c>
      <c r="J17" s="1">
        <v>50</v>
      </c>
      <c r="K17" s="1">
        <v>47.83</v>
      </c>
      <c r="L17" s="1">
        <f t="shared" si="1"/>
        <v>2.1700000000000017</v>
      </c>
      <c r="M17" s="13">
        <f t="shared" si="2"/>
        <v>1715</v>
      </c>
      <c r="N17" s="11">
        <f t="shared" si="3"/>
        <v>3722</v>
      </c>
      <c r="O17" s="1" t="s">
        <v>77</v>
      </c>
      <c r="P17" s="1"/>
    </row>
    <row r="18" spans="1:16" s="6" customFormat="1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4"/>
      <c r="N18" s="12"/>
      <c r="O18" s="5"/>
      <c r="P18" s="5"/>
    </row>
    <row r="19" spans="1:16" s="6" customFormat="1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5"/>
      <c r="P19" s="5"/>
    </row>
    <row r="20" spans="1:16" s="6" customFormat="1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</row>
    <row r="21" spans="1:16" s="6" customFormat="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5"/>
      <c r="P21" s="5"/>
    </row>
    <row r="22" s="6" customFormat="1" ht="19.5" customHeight="1">
      <c r="N22" s="8"/>
    </row>
    <row r="23" s="6" customFormat="1" ht="19.5" customHeight="1">
      <c r="N23" s="8"/>
    </row>
    <row r="24" s="6" customFormat="1" ht="19.5" customHeight="1">
      <c r="N24" s="8"/>
    </row>
    <row r="25" s="6" customFormat="1" ht="19.5" customHeight="1">
      <c r="N25" s="8"/>
    </row>
    <row r="26" s="6" customFormat="1" ht="19.5" customHeight="1">
      <c r="N26" s="8"/>
    </row>
    <row r="27" s="6" customFormat="1" ht="19.5" customHeight="1">
      <c r="N27" s="8"/>
    </row>
    <row r="28" s="6" customFormat="1" ht="19.5" customHeight="1">
      <c r="N28" s="8"/>
    </row>
    <row r="29" s="6" customFormat="1" ht="12">
      <c r="N29" s="8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2011-10-31T02:40:13Z</cp:lastPrinted>
  <dcterms:created xsi:type="dcterms:W3CDTF">1996-12-17T01:32:42Z</dcterms:created>
  <dcterms:modified xsi:type="dcterms:W3CDTF">2011-10-31T02:40:47Z</dcterms:modified>
  <cp:category/>
  <cp:version/>
  <cp:contentType/>
  <cp:contentStatus/>
</cp:coreProperties>
</file>