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90" yWindow="1065" windowWidth="8505" windowHeight="4530" activeTab="0"/>
  </bookViews>
  <sheets>
    <sheet name="按月" sheetId="1" r:id="rId1"/>
  </sheets>
  <definedNames>
    <definedName name="_xlnm.Print_Titles" localSheetId="0">'按月'!$2:$2</definedName>
  </definedNames>
  <calcPr fullCalcOnLoad="1"/>
</workbook>
</file>

<file path=xl/sharedStrings.xml><?xml version="1.0" encoding="utf-8"?>
<sst xmlns="http://schemas.openxmlformats.org/spreadsheetml/2006/main" count="182" uniqueCount="142">
  <si>
    <t>ZD   0619</t>
  </si>
  <si>
    <t>ZD   0640</t>
  </si>
  <si>
    <t>ZD   0687</t>
  </si>
  <si>
    <t>ZD   0700</t>
  </si>
  <si>
    <t>ZD   0030</t>
  </si>
  <si>
    <t>ZD   0148</t>
  </si>
  <si>
    <t>ZD   0150</t>
  </si>
  <si>
    <t>ZD   0153</t>
  </si>
  <si>
    <t>ZD   0164</t>
  </si>
  <si>
    <t>ZD   0175</t>
  </si>
  <si>
    <t>ZD   0194</t>
  </si>
  <si>
    <t>ZD   0201</t>
  </si>
  <si>
    <t>ZD   0226</t>
  </si>
  <si>
    <t>ZD   0301</t>
  </si>
  <si>
    <t>ZD   0336</t>
  </si>
  <si>
    <t>ZD   0340</t>
  </si>
  <si>
    <t>ZD   0345</t>
  </si>
  <si>
    <t>ZD   0352</t>
  </si>
  <si>
    <t>ZD   0361</t>
  </si>
  <si>
    <t>ZD   0365</t>
  </si>
  <si>
    <t>ZD   0392</t>
  </si>
  <si>
    <t>ZD   0395</t>
  </si>
  <si>
    <t>ZD   0405</t>
  </si>
  <si>
    <t>ZD   0411</t>
  </si>
  <si>
    <t>ZD   0430</t>
  </si>
  <si>
    <t>ZD   0442</t>
  </si>
  <si>
    <t>ZD   0450</t>
  </si>
  <si>
    <t>ZD   0453</t>
  </si>
  <si>
    <t>ZD   0495</t>
  </si>
  <si>
    <t>ZD   0507</t>
  </si>
  <si>
    <t>ZD   0517</t>
  </si>
  <si>
    <t>副处</t>
  </si>
  <si>
    <t>中级</t>
  </si>
  <si>
    <t>法政</t>
  </si>
  <si>
    <t>何国锋</t>
  </si>
  <si>
    <t>00011</t>
  </si>
  <si>
    <t>副高</t>
  </si>
  <si>
    <t>顾铮铮</t>
  </si>
  <si>
    <t>00069</t>
  </si>
  <si>
    <t>正科</t>
  </si>
  <si>
    <t>机关</t>
  </si>
  <si>
    <t>顾益明</t>
  </si>
  <si>
    <t>00698</t>
  </si>
  <si>
    <t>公磊</t>
  </si>
  <si>
    <t>01476</t>
  </si>
  <si>
    <t>李雯</t>
  </si>
  <si>
    <t>01501</t>
  </si>
  <si>
    <t>许亦娣</t>
  </si>
  <si>
    <t>01541</t>
  </si>
  <si>
    <t>正处</t>
  </si>
  <si>
    <t>李桂红</t>
  </si>
  <si>
    <t>01595</t>
  </si>
  <si>
    <t>林洁</t>
  </si>
  <si>
    <t>01661</t>
  </si>
  <si>
    <t>ZD   0401</t>
  </si>
  <si>
    <t>贾宾</t>
  </si>
  <si>
    <t>01670</t>
  </si>
  <si>
    <t>苏建军</t>
  </si>
  <si>
    <t>02493</t>
  </si>
  <si>
    <t>郁欢萍</t>
  </si>
  <si>
    <t>92843</t>
  </si>
  <si>
    <t>建工</t>
  </si>
  <si>
    <t>韩毅</t>
  </si>
  <si>
    <t>92859</t>
  </si>
  <si>
    <t>ZD   0324</t>
  </si>
  <si>
    <t>教科</t>
  </si>
  <si>
    <t>朱炜</t>
  </si>
  <si>
    <t>00629</t>
  </si>
  <si>
    <t>汪磊</t>
  </si>
  <si>
    <t>02265</t>
  </si>
  <si>
    <t>人文</t>
  </si>
  <si>
    <t>王方</t>
  </si>
  <si>
    <t>00285</t>
  </si>
  <si>
    <t>商学院</t>
  </si>
  <si>
    <t>罗英</t>
  </si>
  <si>
    <t>92850</t>
  </si>
  <si>
    <t>李雪莲</t>
  </si>
  <si>
    <t>92865</t>
  </si>
  <si>
    <t>生环</t>
  </si>
  <si>
    <t>祝宁宁</t>
  </si>
  <si>
    <t>00766</t>
  </si>
  <si>
    <t>杨海峰</t>
  </si>
  <si>
    <t>00855</t>
  </si>
  <si>
    <t>正高</t>
  </si>
  <si>
    <t>吴跃东</t>
  </si>
  <si>
    <t>00870</t>
  </si>
  <si>
    <t>曹锋雷</t>
  </si>
  <si>
    <t>92888</t>
  </si>
  <si>
    <t>数理</t>
  </si>
  <si>
    <t>潘红</t>
  </si>
  <si>
    <t>00208</t>
  </si>
  <si>
    <t>施斌</t>
  </si>
  <si>
    <t>00762</t>
  </si>
  <si>
    <t>周迪</t>
  </si>
  <si>
    <t>92845</t>
  </si>
  <si>
    <t>体育</t>
  </si>
  <si>
    <t>刘明锋</t>
  </si>
  <si>
    <t>01698</t>
  </si>
  <si>
    <t>天物</t>
  </si>
  <si>
    <t>孙珏岷</t>
  </si>
  <si>
    <t>01478</t>
  </si>
  <si>
    <t>外语</t>
  </si>
  <si>
    <t>马绪光</t>
  </si>
  <si>
    <t>00517</t>
  </si>
  <si>
    <t>荆国清</t>
  </si>
  <si>
    <t>92836</t>
  </si>
  <si>
    <t>音乐</t>
  </si>
  <si>
    <t>王琪</t>
  </si>
  <si>
    <t>00480</t>
  </si>
  <si>
    <t>2004年申请11年兑现补贴名单（在职单教工、按月制）</t>
  </si>
  <si>
    <t>后勤</t>
  </si>
  <si>
    <t>顾岚</t>
  </si>
  <si>
    <t>02119</t>
  </si>
  <si>
    <t>初级</t>
  </si>
  <si>
    <t>机关</t>
  </si>
  <si>
    <t>徐丰</t>
  </si>
  <si>
    <t>01577</t>
  </si>
  <si>
    <t>正处</t>
  </si>
  <si>
    <t>体育</t>
  </si>
  <si>
    <t>陈伟民</t>
  </si>
  <si>
    <t>00962</t>
  </si>
  <si>
    <t>副高</t>
  </si>
  <si>
    <t>图书馆</t>
  </si>
  <si>
    <t>乔国清</t>
  </si>
  <si>
    <t>01324</t>
  </si>
  <si>
    <t>中级</t>
  </si>
  <si>
    <t>部门</t>
  </si>
  <si>
    <t>姓名</t>
  </si>
  <si>
    <t>工号</t>
  </si>
  <si>
    <t>工作年份</t>
  </si>
  <si>
    <t>扣减工龄</t>
  </si>
  <si>
    <t>进校年月</t>
  </si>
  <si>
    <t>补贴工龄</t>
  </si>
  <si>
    <t>职称    职级</t>
  </si>
  <si>
    <t>家庭标准㎡</t>
  </si>
  <si>
    <t>现住房面积㎡</t>
  </si>
  <si>
    <t>缺标面积㎡</t>
  </si>
  <si>
    <t>补贴单价（元）</t>
  </si>
  <si>
    <t>补贴封顶额（元）</t>
  </si>
  <si>
    <t>档案编号</t>
  </si>
  <si>
    <t>备注</t>
  </si>
  <si>
    <t>11年兑取金额（元）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</si>
</sst>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.00_);[Red]\(#,##0.00\)"/>
    <numFmt numFmtId="178" formatCode="0;[Red]0"/>
    <numFmt numFmtId="179" formatCode="0_ "/>
    <numFmt numFmtId="180" formatCode="0.0"/>
    <numFmt numFmtId="181" formatCode="0_);[Red]\(0\)"/>
    <numFmt numFmtId="182" formatCode="#,##0_);\(#,##0\)"/>
    <numFmt numFmtId="183" formatCode="#,##0.00_);\(#,##0.00\)"/>
    <numFmt numFmtId="184" formatCode="0.E+00"/>
    <numFmt numFmtId="185" formatCode="0.00_ "/>
    <numFmt numFmtId="186" formatCode="0.00_);\(0.00\)"/>
  </numFmts>
  <fonts count="14">
    <font>
      <sz val="12"/>
      <name val="宋体"/>
      <family val="0"/>
    </font>
    <font>
      <sz val="9"/>
      <name val="宋体"/>
      <family val="0"/>
    </font>
    <font>
      <b/>
      <sz val="22"/>
      <name val="黑体"/>
      <family val="0"/>
    </font>
    <font>
      <sz val="14"/>
      <name val="宋体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name val="黑体"/>
      <family val="0"/>
    </font>
    <font>
      <sz val="12"/>
      <color indexed="8"/>
      <name val="宋体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4" fillId="0" borderId="1" xfId="0" applyNumberFormat="1" applyFont="1" applyBorder="1" applyAlignment="1" quotePrefix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" xfId="0" applyFont="1" applyBorder="1" applyAlignment="1" quotePrefix="1">
      <alignment horizontal="center" vertical="center"/>
    </xf>
    <xf numFmtId="177" fontId="0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NumberFormat="1" applyFont="1" applyAlignment="1">
      <alignment horizontal="center"/>
    </xf>
    <xf numFmtId="177" fontId="3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77" fontId="0" fillId="0" borderId="0" xfId="0" applyNumberFormat="1" applyFont="1" applyAlignment="1">
      <alignment horizontal="center"/>
    </xf>
    <xf numFmtId="177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NumberFormat="1" applyFont="1" applyBorder="1" applyAlignment="1" quotePrefix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177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177" fontId="13" fillId="0" borderId="1" xfId="0" applyNumberFormat="1" applyFont="1" applyBorder="1" applyAlignment="1">
      <alignment horizontal="center" vertical="center" wrapText="1"/>
    </xf>
    <xf numFmtId="185" fontId="5" fillId="0" borderId="1" xfId="0" applyNumberFormat="1" applyFont="1" applyBorder="1" applyAlignment="1">
      <alignment horizontal="center" vertical="center"/>
    </xf>
    <xf numFmtId="185" fontId="10" fillId="0" borderId="1" xfId="0" applyNumberFormat="1" applyFont="1" applyBorder="1" applyAlignment="1">
      <alignment horizontal="center" vertical="center"/>
    </xf>
    <xf numFmtId="185" fontId="0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right" vertical="center"/>
    </xf>
    <xf numFmtId="176" fontId="11" fillId="0" borderId="1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5" fillId="0" borderId="1" xfId="0" applyNumberFormat="1" applyFont="1" applyBorder="1" applyAlignment="1">
      <alignment horizontal="right" vertical="center"/>
    </xf>
    <xf numFmtId="176" fontId="10" fillId="0" borderId="1" xfId="0" applyNumberFormat="1" applyFont="1" applyBorder="1" applyAlignment="1">
      <alignment horizontal="right" vertical="center"/>
    </xf>
    <xf numFmtId="176" fontId="0" fillId="0" borderId="0" xfId="0" applyNumberFormat="1" applyFont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="75" zoomScaleNormal="75" workbookViewId="0" topLeftCell="A22">
      <selection activeCell="M3" sqref="M3:M36"/>
    </sheetView>
  </sheetViews>
  <sheetFormatPr defaultColWidth="9.00390625" defaultRowHeight="14.25"/>
  <cols>
    <col min="1" max="2" width="9.00390625" style="25" customWidth="1"/>
    <col min="3" max="3" width="9.50390625" style="29" customWidth="1"/>
    <col min="4" max="4" width="6.25390625" style="29" customWidth="1"/>
    <col min="5" max="5" width="4.50390625" style="25" customWidth="1"/>
    <col min="6" max="6" width="5.875" style="29" customWidth="1"/>
    <col min="7" max="7" width="5.125" style="25" customWidth="1"/>
    <col min="8" max="8" width="5.75390625" style="25" customWidth="1"/>
    <col min="9" max="9" width="6.25390625" style="25" customWidth="1"/>
    <col min="10" max="10" width="6.875" style="25" customWidth="1"/>
    <col min="11" max="11" width="5.75390625" style="25" customWidth="1"/>
    <col min="12" max="12" width="9.375" style="25" customWidth="1"/>
    <col min="13" max="13" width="13.25390625" style="25" customWidth="1"/>
    <col min="14" max="14" width="15.875" style="30" customWidth="1"/>
    <col min="15" max="15" width="9.00390625" style="25" customWidth="1"/>
    <col min="16" max="17" width="9.00390625" style="26" customWidth="1"/>
    <col min="18" max="18" width="17.125" style="26" customWidth="1"/>
    <col min="19" max="16384" width="9.00390625" style="26" customWidth="1"/>
  </cols>
  <sheetData>
    <row r="1" spans="1:16" s="1" customFormat="1" ht="39" customHeight="1">
      <c r="A1" s="46" t="s">
        <v>109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s="2" customFormat="1" ht="45" customHeight="1">
      <c r="A2" s="38" t="s">
        <v>126</v>
      </c>
      <c r="B2" s="38" t="s">
        <v>127</v>
      </c>
      <c r="C2" s="39" t="s">
        <v>128</v>
      </c>
      <c r="D2" s="39" t="s">
        <v>129</v>
      </c>
      <c r="E2" s="38" t="s">
        <v>130</v>
      </c>
      <c r="F2" s="39" t="s">
        <v>131</v>
      </c>
      <c r="G2" s="38" t="s">
        <v>132</v>
      </c>
      <c r="H2" s="38" t="s">
        <v>133</v>
      </c>
      <c r="I2" s="38" t="s">
        <v>134</v>
      </c>
      <c r="J2" s="38" t="s">
        <v>135</v>
      </c>
      <c r="K2" s="38" t="s">
        <v>136</v>
      </c>
      <c r="L2" s="38" t="s">
        <v>137</v>
      </c>
      <c r="M2" s="40" t="s">
        <v>138</v>
      </c>
      <c r="N2" s="42" t="s">
        <v>141</v>
      </c>
      <c r="O2" s="38" t="s">
        <v>139</v>
      </c>
      <c r="P2" s="41" t="s">
        <v>140</v>
      </c>
    </row>
    <row r="3" spans="1:16" s="7" customFormat="1" ht="19.5" customHeight="1">
      <c r="A3" s="8" t="s">
        <v>33</v>
      </c>
      <c r="B3" s="8" t="s">
        <v>34</v>
      </c>
      <c r="C3" s="3" t="s">
        <v>35</v>
      </c>
      <c r="D3" s="4">
        <v>97</v>
      </c>
      <c r="E3" s="4"/>
      <c r="F3" s="4">
        <v>97</v>
      </c>
      <c r="G3" s="5">
        <f aca="true" t="shared" si="0" ref="G3:G8">99-D3-E3</f>
        <v>2</v>
      </c>
      <c r="H3" s="5" t="s">
        <v>36</v>
      </c>
      <c r="I3" s="6">
        <v>90</v>
      </c>
      <c r="J3" s="6">
        <v>20</v>
      </c>
      <c r="K3" s="6">
        <f aca="true" t="shared" si="1" ref="K3:K15">I3-J3</f>
        <v>70</v>
      </c>
      <c r="L3" s="43">
        <f aca="true" t="shared" si="2" ref="L3:L15">1250+15*G3</f>
        <v>1280</v>
      </c>
      <c r="M3" s="51">
        <f aca="true" t="shared" si="3" ref="M3:M14">L3*K3</f>
        <v>89600</v>
      </c>
      <c r="N3" s="48">
        <v>15280</v>
      </c>
      <c r="O3" s="6" t="s">
        <v>13</v>
      </c>
      <c r="P3" s="8"/>
    </row>
    <row r="4" spans="1:16" s="7" customFormat="1" ht="19.5" customHeight="1">
      <c r="A4" s="9" t="s">
        <v>33</v>
      </c>
      <c r="B4" s="9" t="s">
        <v>37</v>
      </c>
      <c r="C4" s="3" t="s">
        <v>38</v>
      </c>
      <c r="D4" s="10">
        <v>95</v>
      </c>
      <c r="E4" s="11"/>
      <c r="F4" s="12">
        <v>95</v>
      </c>
      <c r="G4" s="8">
        <f t="shared" si="0"/>
        <v>4</v>
      </c>
      <c r="H4" s="8" t="s">
        <v>36</v>
      </c>
      <c r="I4" s="9">
        <v>90</v>
      </c>
      <c r="J4" s="11">
        <v>20</v>
      </c>
      <c r="K4" s="6">
        <f t="shared" si="1"/>
        <v>70</v>
      </c>
      <c r="L4" s="43">
        <f t="shared" si="2"/>
        <v>1310</v>
      </c>
      <c r="M4" s="51">
        <f t="shared" si="3"/>
        <v>91700</v>
      </c>
      <c r="N4" s="48">
        <v>12538</v>
      </c>
      <c r="O4" s="6" t="s">
        <v>2</v>
      </c>
      <c r="P4" s="6"/>
    </row>
    <row r="5" spans="1:16" s="7" customFormat="1" ht="19.5" customHeight="1">
      <c r="A5" s="31" t="s">
        <v>110</v>
      </c>
      <c r="B5" s="31" t="s">
        <v>111</v>
      </c>
      <c r="C5" s="3" t="s">
        <v>112</v>
      </c>
      <c r="D5" s="13">
        <v>91</v>
      </c>
      <c r="E5" s="14"/>
      <c r="F5" s="13">
        <v>93</v>
      </c>
      <c r="G5" s="5">
        <f t="shared" si="0"/>
        <v>8</v>
      </c>
      <c r="H5" s="5" t="s">
        <v>113</v>
      </c>
      <c r="I5" s="14">
        <v>60</v>
      </c>
      <c r="J5" s="11">
        <v>20</v>
      </c>
      <c r="K5" s="6">
        <f t="shared" si="1"/>
        <v>40</v>
      </c>
      <c r="L5" s="43">
        <f t="shared" si="2"/>
        <v>1370</v>
      </c>
      <c r="M5" s="51">
        <f t="shared" si="3"/>
        <v>54800</v>
      </c>
      <c r="N5" s="48">
        <v>6850</v>
      </c>
      <c r="O5" s="6" t="s">
        <v>0</v>
      </c>
      <c r="P5" s="8"/>
    </row>
    <row r="6" spans="1:16" s="7" customFormat="1" ht="19.5" customHeight="1">
      <c r="A6" s="8" t="s">
        <v>40</v>
      </c>
      <c r="B6" s="8" t="s">
        <v>41</v>
      </c>
      <c r="C6" s="3" t="s">
        <v>42</v>
      </c>
      <c r="D6" s="4">
        <v>96</v>
      </c>
      <c r="E6" s="5"/>
      <c r="F6" s="4">
        <v>96</v>
      </c>
      <c r="G6" s="5">
        <f t="shared" si="0"/>
        <v>3</v>
      </c>
      <c r="H6" s="5" t="s">
        <v>31</v>
      </c>
      <c r="I6" s="5">
        <v>80</v>
      </c>
      <c r="J6" s="5">
        <v>10</v>
      </c>
      <c r="K6" s="6">
        <f t="shared" si="1"/>
        <v>70</v>
      </c>
      <c r="L6" s="43">
        <f t="shared" si="2"/>
        <v>1295</v>
      </c>
      <c r="M6" s="51">
        <f t="shared" si="3"/>
        <v>90650</v>
      </c>
      <c r="N6" s="48">
        <v>18903</v>
      </c>
      <c r="O6" s="6" t="s">
        <v>23</v>
      </c>
      <c r="P6" s="8"/>
    </row>
    <row r="7" spans="1:16" s="7" customFormat="1" ht="19.5" customHeight="1">
      <c r="A7" s="9" t="s">
        <v>40</v>
      </c>
      <c r="B7" s="9" t="s">
        <v>43</v>
      </c>
      <c r="C7" s="3" t="s">
        <v>44</v>
      </c>
      <c r="D7" s="13">
        <v>97</v>
      </c>
      <c r="E7" s="14"/>
      <c r="F7" s="13">
        <v>97</v>
      </c>
      <c r="G7" s="5">
        <f t="shared" si="0"/>
        <v>2</v>
      </c>
      <c r="H7" s="5" t="s">
        <v>39</v>
      </c>
      <c r="I7" s="14">
        <v>70</v>
      </c>
      <c r="J7" s="11">
        <v>0</v>
      </c>
      <c r="K7" s="6">
        <f t="shared" si="1"/>
        <v>70</v>
      </c>
      <c r="L7" s="43">
        <f t="shared" si="2"/>
        <v>1280</v>
      </c>
      <c r="M7" s="51">
        <f t="shared" si="3"/>
        <v>89600</v>
      </c>
      <c r="N7" s="48">
        <v>17467</v>
      </c>
      <c r="O7" s="6" t="s">
        <v>1</v>
      </c>
      <c r="P7" s="8"/>
    </row>
    <row r="8" spans="1:16" s="7" customFormat="1" ht="19.5" customHeight="1">
      <c r="A8" s="8" t="s">
        <v>40</v>
      </c>
      <c r="B8" s="8" t="s">
        <v>45</v>
      </c>
      <c r="C8" s="3" t="s">
        <v>46</v>
      </c>
      <c r="D8" s="4">
        <v>86</v>
      </c>
      <c r="E8" s="5"/>
      <c r="F8" s="4">
        <v>86</v>
      </c>
      <c r="G8" s="5">
        <f t="shared" si="0"/>
        <v>13</v>
      </c>
      <c r="H8" s="5" t="s">
        <v>31</v>
      </c>
      <c r="I8" s="5">
        <v>80</v>
      </c>
      <c r="J8" s="5">
        <v>20</v>
      </c>
      <c r="K8" s="6">
        <f t="shared" si="1"/>
        <v>60</v>
      </c>
      <c r="L8" s="43">
        <f t="shared" si="2"/>
        <v>1445</v>
      </c>
      <c r="M8" s="51">
        <f t="shared" si="3"/>
        <v>86700</v>
      </c>
      <c r="N8" s="48">
        <v>3724</v>
      </c>
      <c r="O8" s="6" t="s">
        <v>15</v>
      </c>
      <c r="P8" s="8"/>
    </row>
    <row r="9" spans="1:16" s="7" customFormat="1" ht="19.5" customHeight="1">
      <c r="A9" s="8" t="s">
        <v>40</v>
      </c>
      <c r="B9" s="8" t="s">
        <v>47</v>
      </c>
      <c r="C9" s="3" t="s">
        <v>48</v>
      </c>
      <c r="D9" s="4">
        <v>90</v>
      </c>
      <c r="E9" s="4"/>
      <c r="F9" s="4">
        <v>90</v>
      </c>
      <c r="G9" s="5">
        <f aca="true" t="shared" si="4" ref="G9:G14">99-D9-E9</f>
        <v>9</v>
      </c>
      <c r="H9" s="5" t="s">
        <v>49</v>
      </c>
      <c r="I9" s="6">
        <v>90</v>
      </c>
      <c r="J9" s="6">
        <v>20</v>
      </c>
      <c r="K9" s="6">
        <f t="shared" si="1"/>
        <v>70</v>
      </c>
      <c r="L9" s="43">
        <f t="shared" si="2"/>
        <v>1385</v>
      </c>
      <c r="M9" s="51">
        <f t="shared" si="3"/>
        <v>96950</v>
      </c>
      <c r="N9" s="48">
        <v>5401</v>
      </c>
      <c r="O9" s="6" t="s">
        <v>18</v>
      </c>
      <c r="P9" s="6"/>
    </row>
    <row r="10" spans="1:16" s="7" customFormat="1" ht="19.5" customHeight="1">
      <c r="A10" s="32" t="s">
        <v>114</v>
      </c>
      <c r="B10" s="32" t="s">
        <v>115</v>
      </c>
      <c r="C10" s="3" t="s">
        <v>116</v>
      </c>
      <c r="D10" s="4">
        <v>96</v>
      </c>
      <c r="E10" s="5"/>
      <c r="F10" s="4">
        <v>96</v>
      </c>
      <c r="G10" s="5">
        <f t="shared" si="4"/>
        <v>3</v>
      </c>
      <c r="H10" s="5" t="s">
        <v>117</v>
      </c>
      <c r="I10" s="6">
        <v>90</v>
      </c>
      <c r="J10" s="8">
        <v>20</v>
      </c>
      <c r="K10" s="6">
        <f t="shared" si="1"/>
        <v>70</v>
      </c>
      <c r="L10" s="43">
        <f t="shared" si="2"/>
        <v>1295</v>
      </c>
      <c r="M10" s="51">
        <f t="shared" si="3"/>
        <v>90650</v>
      </c>
      <c r="N10" s="48">
        <v>12950</v>
      </c>
      <c r="O10" s="6" t="s">
        <v>19</v>
      </c>
      <c r="P10" s="8"/>
    </row>
    <row r="11" spans="1:16" s="7" customFormat="1" ht="19.5" customHeight="1">
      <c r="A11" s="8" t="s">
        <v>40</v>
      </c>
      <c r="B11" s="8" t="s">
        <v>50</v>
      </c>
      <c r="C11" s="3" t="s">
        <v>51</v>
      </c>
      <c r="D11" s="4">
        <v>99</v>
      </c>
      <c r="E11" s="5"/>
      <c r="F11" s="4">
        <v>99</v>
      </c>
      <c r="G11" s="5">
        <f t="shared" si="4"/>
        <v>0</v>
      </c>
      <c r="H11" s="5" t="s">
        <v>32</v>
      </c>
      <c r="I11" s="5">
        <v>70</v>
      </c>
      <c r="J11" s="5">
        <v>0</v>
      </c>
      <c r="K11" s="6">
        <f t="shared" si="1"/>
        <v>70</v>
      </c>
      <c r="L11" s="43">
        <f t="shared" si="2"/>
        <v>1250</v>
      </c>
      <c r="M11" s="51">
        <f t="shared" si="3"/>
        <v>87500</v>
      </c>
      <c r="N11" s="48">
        <v>17082</v>
      </c>
      <c r="O11" s="6" t="s">
        <v>21</v>
      </c>
      <c r="P11" s="8"/>
    </row>
    <row r="12" spans="1:16" s="7" customFormat="1" ht="19.5" customHeight="1">
      <c r="A12" s="8" t="s">
        <v>40</v>
      </c>
      <c r="B12" s="8" t="s">
        <v>52</v>
      </c>
      <c r="C12" s="3" t="s">
        <v>53</v>
      </c>
      <c r="D12" s="4">
        <v>87</v>
      </c>
      <c r="E12" s="4"/>
      <c r="F12" s="4">
        <v>87</v>
      </c>
      <c r="G12" s="5">
        <f t="shared" si="4"/>
        <v>12</v>
      </c>
      <c r="H12" s="5" t="s">
        <v>31</v>
      </c>
      <c r="I12" s="6">
        <v>80</v>
      </c>
      <c r="J12" s="6">
        <v>20</v>
      </c>
      <c r="K12" s="6">
        <f t="shared" si="1"/>
        <v>60</v>
      </c>
      <c r="L12" s="43">
        <f t="shared" si="2"/>
        <v>1430</v>
      </c>
      <c r="M12" s="51">
        <f t="shared" si="3"/>
        <v>85800</v>
      </c>
      <c r="N12" s="48">
        <v>8009</v>
      </c>
      <c r="O12" s="6" t="s">
        <v>54</v>
      </c>
      <c r="P12" s="8"/>
    </row>
    <row r="13" spans="1:16" s="7" customFormat="1" ht="19.5" customHeight="1">
      <c r="A13" s="8" t="s">
        <v>40</v>
      </c>
      <c r="B13" s="8" t="s">
        <v>55</v>
      </c>
      <c r="C13" s="3" t="s">
        <v>56</v>
      </c>
      <c r="D13" s="4">
        <v>98</v>
      </c>
      <c r="E13" s="5"/>
      <c r="F13" s="4">
        <v>98</v>
      </c>
      <c r="G13" s="5">
        <f t="shared" si="4"/>
        <v>1</v>
      </c>
      <c r="H13" s="5" t="s">
        <v>39</v>
      </c>
      <c r="I13" s="5">
        <v>70</v>
      </c>
      <c r="J13" s="5">
        <v>10</v>
      </c>
      <c r="K13" s="6">
        <f t="shared" si="1"/>
        <v>60</v>
      </c>
      <c r="L13" s="43">
        <f t="shared" si="2"/>
        <v>1265</v>
      </c>
      <c r="M13" s="51">
        <f t="shared" si="3"/>
        <v>75900</v>
      </c>
      <c r="N13" s="48">
        <v>9167</v>
      </c>
      <c r="O13" s="6" t="s">
        <v>20</v>
      </c>
      <c r="P13" s="8"/>
    </row>
    <row r="14" spans="1:16" s="7" customFormat="1" ht="19.5" customHeight="1">
      <c r="A14" s="8" t="s">
        <v>40</v>
      </c>
      <c r="B14" s="8" t="s">
        <v>57</v>
      </c>
      <c r="C14" s="3" t="s">
        <v>58</v>
      </c>
      <c r="D14" s="4">
        <v>93</v>
      </c>
      <c r="E14" s="5"/>
      <c r="F14" s="4">
        <v>2002</v>
      </c>
      <c r="G14" s="5">
        <f t="shared" si="4"/>
        <v>6</v>
      </c>
      <c r="H14" s="5" t="s">
        <v>36</v>
      </c>
      <c r="I14" s="5">
        <v>55</v>
      </c>
      <c r="J14" s="5">
        <v>0</v>
      </c>
      <c r="K14" s="6">
        <f t="shared" si="1"/>
        <v>55</v>
      </c>
      <c r="L14" s="43">
        <f t="shared" si="2"/>
        <v>1340</v>
      </c>
      <c r="M14" s="51">
        <f t="shared" si="3"/>
        <v>73700</v>
      </c>
      <c r="N14" s="48">
        <v>3496</v>
      </c>
      <c r="O14" s="6" t="s">
        <v>17</v>
      </c>
      <c r="P14" s="8"/>
    </row>
    <row r="15" spans="1:16" s="7" customFormat="1" ht="19.5" customHeight="1">
      <c r="A15" s="8" t="s">
        <v>40</v>
      </c>
      <c r="B15" s="8" t="s">
        <v>59</v>
      </c>
      <c r="C15" s="3" t="s">
        <v>60</v>
      </c>
      <c r="D15" s="4">
        <v>97</v>
      </c>
      <c r="E15" s="5"/>
      <c r="F15" s="4">
        <v>97</v>
      </c>
      <c r="G15" s="5">
        <f>99-D15-E15</f>
        <v>2</v>
      </c>
      <c r="H15" s="5" t="s">
        <v>32</v>
      </c>
      <c r="I15" s="5">
        <v>70</v>
      </c>
      <c r="J15" s="5">
        <v>10</v>
      </c>
      <c r="K15" s="6">
        <f t="shared" si="1"/>
        <v>60</v>
      </c>
      <c r="L15" s="43">
        <f t="shared" si="2"/>
        <v>1280</v>
      </c>
      <c r="M15" s="51">
        <f>L15*K15</f>
        <v>76800</v>
      </c>
      <c r="N15" s="48">
        <v>9596</v>
      </c>
      <c r="O15" s="6" t="s">
        <v>14</v>
      </c>
      <c r="P15" s="6"/>
    </row>
    <row r="16" spans="1:16" s="7" customFormat="1" ht="19.5" customHeight="1">
      <c r="A16" s="8" t="s">
        <v>61</v>
      </c>
      <c r="B16" s="8" t="s">
        <v>62</v>
      </c>
      <c r="C16" s="17" t="s">
        <v>63</v>
      </c>
      <c r="D16" s="8">
        <v>97</v>
      </c>
      <c r="E16" s="8"/>
      <c r="F16" s="8">
        <v>97</v>
      </c>
      <c r="G16" s="8">
        <f>99-D16-E16</f>
        <v>2</v>
      </c>
      <c r="H16" s="8" t="s">
        <v>39</v>
      </c>
      <c r="I16" s="8">
        <v>70</v>
      </c>
      <c r="J16" s="8">
        <v>0</v>
      </c>
      <c r="K16" s="6">
        <f>I16-J16</f>
        <v>70</v>
      </c>
      <c r="L16" s="43">
        <f>1250+15*G16</f>
        <v>1280</v>
      </c>
      <c r="M16" s="51">
        <f>L16*K16</f>
        <v>89600</v>
      </c>
      <c r="N16" s="48">
        <v>19439</v>
      </c>
      <c r="O16" s="6" t="s">
        <v>64</v>
      </c>
      <c r="P16" s="8"/>
    </row>
    <row r="17" spans="1:16" s="7" customFormat="1" ht="19.5" customHeight="1">
      <c r="A17" s="8" t="s">
        <v>65</v>
      </c>
      <c r="B17" s="8" t="s">
        <v>66</v>
      </c>
      <c r="C17" s="3" t="s">
        <v>67</v>
      </c>
      <c r="D17" s="4">
        <v>95</v>
      </c>
      <c r="E17" s="5"/>
      <c r="F17" s="4">
        <v>95</v>
      </c>
      <c r="G17" s="5">
        <f>99-D17-E17</f>
        <v>4</v>
      </c>
      <c r="H17" s="5" t="s">
        <v>36</v>
      </c>
      <c r="I17" s="6">
        <v>90</v>
      </c>
      <c r="J17" s="8">
        <v>20</v>
      </c>
      <c r="K17" s="6">
        <f>I17-J17</f>
        <v>70</v>
      </c>
      <c r="L17" s="43">
        <f>1250+15*G17</f>
        <v>1310</v>
      </c>
      <c r="M17" s="51">
        <f>L17*K17</f>
        <v>91700</v>
      </c>
      <c r="N17" s="48">
        <v>12410</v>
      </c>
      <c r="O17" s="6" t="s">
        <v>22</v>
      </c>
      <c r="P17" s="8"/>
    </row>
    <row r="18" spans="1:16" s="7" customFormat="1" ht="19.5" customHeight="1">
      <c r="A18" s="8" t="s">
        <v>65</v>
      </c>
      <c r="B18" s="8" t="s">
        <v>68</v>
      </c>
      <c r="C18" s="3" t="s">
        <v>69</v>
      </c>
      <c r="D18" s="4">
        <v>87</v>
      </c>
      <c r="E18" s="5">
        <v>4</v>
      </c>
      <c r="F18" s="4">
        <v>2001</v>
      </c>
      <c r="G18" s="5">
        <f aca="true" t="shared" si="5" ref="G18:G27">99-D18-E18</f>
        <v>8</v>
      </c>
      <c r="H18" s="5" t="s">
        <v>32</v>
      </c>
      <c r="I18" s="5">
        <v>70</v>
      </c>
      <c r="J18" s="5">
        <v>10</v>
      </c>
      <c r="K18" s="6">
        <f>I18-J18</f>
        <v>60</v>
      </c>
      <c r="L18" s="43">
        <f>1250+15*G18</f>
        <v>1370</v>
      </c>
      <c r="M18" s="51">
        <f>L18*K18</f>
        <v>82200</v>
      </c>
      <c r="N18" s="48">
        <v>11738</v>
      </c>
      <c r="O18" s="6" t="s">
        <v>12</v>
      </c>
      <c r="P18" s="8"/>
    </row>
    <row r="19" spans="1:16" s="7" customFormat="1" ht="19.5" customHeight="1">
      <c r="A19" s="9" t="s">
        <v>70</v>
      </c>
      <c r="B19" s="9" t="s">
        <v>71</v>
      </c>
      <c r="C19" s="3" t="s">
        <v>72</v>
      </c>
      <c r="D19" s="10">
        <v>95</v>
      </c>
      <c r="E19" s="11"/>
      <c r="F19" s="12">
        <v>95</v>
      </c>
      <c r="G19" s="8">
        <f t="shared" si="5"/>
        <v>4</v>
      </c>
      <c r="H19" s="8" t="s">
        <v>36</v>
      </c>
      <c r="I19" s="9">
        <v>90</v>
      </c>
      <c r="J19" s="11">
        <v>20</v>
      </c>
      <c r="K19" s="6">
        <f>I19-J19</f>
        <v>70</v>
      </c>
      <c r="L19" s="43">
        <f>1250+15*G19</f>
        <v>1310</v>
      </c>
      <c r="M19" s="51">
        <f>L19*K19</f>
        <v>91700</v>
      </c>
      <c r="N19" s="48">
        <v>16996</v>
      </c>
      <c r="O19" s="6" t="s">
        <v>3</v>
      </c>
      <c r="P19" s="6"/>
    </row>
    <row r="20" spans="1:16" s="7" customFormat="1" ht="19.5" customHeight="1">
      <c r="A20" s="9" t="s">
        <v>73</v>
      </c>
      <c r="B20" s="9" t="s">
        <v>74</v>
      </c>
      <c r="C20" s="3" t="s">
        <v>75</v>
      </c>
      <c r="D20" s="13">
        <v>97</v>
      </c>
      <c r="E20" s="14"/>
      <c r="F20" s="13">
        <v>97</v>
      </c>
      <c r="G20" s="5">
        <f t="shared" si="5"/>
        <v>2</v>
      </c>
      <c r="H20" s="14" t="s">
        <v>32</v>
      </c>
      <c r="I20" s="14">
        <v>70</v>
      </c>
      <c r="J20" s="14">
        <v>0</v>
      </c>
      <c r="K20" s="6">
        <f aca="true" t="shared" si="6" ref="K20:K32">I20-J20</f>
        <v>70</v>
      </c>
      <c r="L20" s="43">
        <f aca="true" t="shared" si="7" ref="L20:L32">1250+15*G20</f>
        <v>1280</v>
      </c>
      <c r="M20" s="51">
        <f aca="true" t="shared" si="8" ref="M20:M32">L20*K20</f>
        <v>89600</v>
      </c>
      <c r="N20" s="48">
        <v>23467</v>
      </c>
      <c r="O20" s="6" t="s">
        <v>29</v>
      </c>
      <c r="P20" s="8"/>
    </row>
    <row r="21" spans="1:16" s="7" customFormat="1" ht="19.5" customHeight="1">
      <c r="A21" s="8" t="s">
        <v>73</v>
      </c>
      <c r="B21" s="8" t="s">
        <v>76</v>
      </c>
      <c r="C21" s="3" t="s">
        <v>77</v>
      </c>
      <c r="D21" s="4">
        <v>85</v>
      </c>
      <c r="E21" s="5"/>
      <c r="F21" s="4">
        <v>98</v>
      </c>
      <c r="G21" s="5">
        <f t="shared" si="5"/>
        <v>14</v>
      </c>
      <c r="H21" s="5" t="s">
        <v>32</v>
      </c>
      <c r="I21" s="5">
        <v>70</v>
      </c>
      <c r="J21" s="5">
        <v>0</v>
      </c>
      <c r="K21" s="6">
        <f t="shared" si="6"/>
        <v>70</v>
      </c>
      <c r="L21" s="43">
        <f t="shared" si="7"/>
        <v>1460</v>
      </c>
      <c r="M21" s="51">
        <f t="shared" si="8"/>
        <v>102200</v>
      </c>
      <c r="N21" s="48">
        <v>24325</v>
      </c>
      <c r="O21" s="6" t="s">
        <v>28</v>
      </c>
      <c r="P21" s="8"/>
    </row>
    <row r="22" spans="1:16" s="7" customFormat="1" ht="19.5" customHeight="1">
      <c r="A22" s="8" t="s">
        <v>78</v>
      </c>
      <c r="B22" s="8" t="s">
        <v>79</v>
      </c>
      <c r="C22" s="3" t="s">
        <v>80</v>
      </c>
      <c r="D22" s="4">
        <v>97</v>
      </c>
      <c r="E22" s="5"/>
      <c r="F22" s="4">
        <v>97</v>
      </c>
      <c r="G22" s="5">
        <f t="shared" si="5"/>
        <v>2</v>
      </c>
      <c r="H22" s="5" t="s">
        <v>36</v>
      </c>
      <c r="I22" s="5">
        <v>90</v>
      </c>
      <c r="J22" s="5">
        <v>0</v>
      </c>
      <c r="K22" s="6">
        <f t="shared" si="6"/>
        <v>90</v>
      </c>
      <c r="L22" s="43">
        <f t="shared" si="7"/>
        <v>1280</v>
      </c>
      <c r="M22" s="51">
        <f t="shared" si="8"/>
        <v>115200</v>
      </c>
      <c r="N22" s="48">
        <v>35352</v>
      </c>
      <c r="O22" s="6" t="s">
        <v>6</v>
      </c>
      <c r="P22" s="6"/>
    </row>
    <row r="23" spans="1:16" s="7" customFormat="1" ht="19.5" customHeight="1">
      <c r="A23" s="8" t="s">
        <v>78</v>
      </c>
      <c r="B23" s="8" t="s">
        <v>81</v>
      </c>
      <c r="C23" s="3" t="s">
        <v>82</v>
      </c>
      <c r="D23" s="4">
        <v>90</v>
      </c>
      <c r="E23" s="5"/>
      <c r="F23" s="4">
        <v>90</v>
      </c>
      <c r="G23" s="5">
        <f t="shared" si="5"/>
        <v>9</v>
      </c>
      <c r="H23" s="5" t="s">
        <v>83</v>
      </c>
      <c r="I23" s="5">
        <v>110</v>
      </c>
      <c r="J23" s="5">
        <v>20</v>
      </c>
      <c r="K23" s="6">
        <f t="shared" si="6"/>
        <v>90</v>
      </c>
      <c r="L23" s="43">
        <f t="shared" si="7"/>
        <v>1385</v>
      </c>
      <c r="M23" s="51">
        <f t="shared" si="8"/>
        <v>124650</v>
      </c>
      <c r="N23" s="48">
        <v>31602</v>
      </c>
      <c r="O23" s="6" t="s">
        <v>5</v>
      </c>
      <c r="P23" s="6"/>
    </row>
    <row r="24" spans="1:16" s="7" customFormat="1" ht="19.5" customHeight="1">
      <c r="A24" s="8" t="s">
        <v>78</v>
      </c>
      <c r="B24" s="8" t="s">
        <v>84</v>
      </c>
      <c r="C24" s="3" t="s">
        <v>85</v>
      </c>
      <c r="D24" s="4">
        <v>99</v>
      </c>
      <c r="E24" s="5"/>
      <c r="F24" s="4">
        <v>99</v>
      </c>
      <c r="G24" s="5">
        <f t="shared" si="5"/>
        <v>0</v>
      </c>
      <c r="H24" s="5" t="s">
        <v>39</v>
      </c>
      <c r="I24" s="5">
        <v>70</v>
      </c>
      <c r="J24" s="5">
        <v>0</v>
      </c>
      <c r="K24" s="6">
        <f t="shared" si="6"/>
        <v>70</v>
      </c>
      <c r="L24" s="43">
        <f t="shared" si="7"/>
        <v>1250</v>
      </c>
      <c r="M24" s="51">
        <f t="shared" si="8"/>
        <v>87500</v>
      </c>
      <c r="N24" s="48">
        <v>18624</v>
      </c>
      <c r="O24" s="6" t="s">
        <v>7</v>
      </c>
      <c r="P24" s="6"/>
    </row>
    <row r="25" spans="1:17" s="7" customFormat="1" ht="19.5" customHeight="1">
      <c r="A25" s="8" t="s">
        <v>78</v>
      </c>
      <c r="B25" s="8" t="s">
        <v>86</v>
      </c>
      <c r="C25" s="3" t="s">
        <v>87</v>
      </c>
      <c r="D25" s="4">
        <v>99</v>
      </c>
      <c r="E25" s="5"/>
      <c r="F25" s="4">
        <v>99</v>
      </c>
      <c r="G25" s="5">
        <f t="shared" si="5"/>
        <v>0</v>
      </c>
      <c r="H25" s="5" t="s">
        <v>32</v>
      </c>
      <c r="I25" s="5">
        <v>70</v>
      </c>
      <c r="J25" s="5">
        <v>0</v>
      </c>
      <c r="K25" s="6">
        <f t="shared" si="6"/>
        <v>70</v>
      </c>
      <c r="L25" s="43">
        <f t="shared" si="7"/>
        <v>1250</v>
      </c>
      <c r="M25" s="51">
        <f t="shared" si="8"/>
        <v>87500</v>
      </c>
      <c r="N25" s="48">
        <v>20940</v>
      </c>
      <c r="O25" s="6" t="s">
        <v>8</v>
      </c>
      <c r="P25" s="6"/>
      <c r="Q25" s="16"/>
    </row>
    <row r="26" spans="1:16" s="7" customFormat="1" ht="19.5" customHeight="1">
      <c r="A26" s="8" t="s">
        <v>88</v>
      </c>
      <c r="B26" s="8" t="s">
        <v>89</v>
      </c>
      <c r="C26" s="3" t="s">
        <v>90</v>
      </c>
      <c r="D26" s="4">
        <v>98</v>
      </c>
      <c r="E26" s="5"/>
      <c r="F26" s="4">
        <v>98</v>
      </c>
      <c r="G26" s="5">
        <f t="shared" si="5"/>
        <v>1</v>
      </c>
      <c r="H26" s="5" t="s">
        <v>32</v>
      </c>
      <c r="I26" s="5">
        <v>70</v>
      </c>
      <c r="J26" s="5">
        <v>10</v>
      </c>
      <c r="K26" s="6">
        <f t="shared" si="6"/>
        <v>60</v>
      </c>
      <c r="L26" s="43">
        <f t="shared" si="7"/>
        <v>1265</v>
      </c>
      <c r="M26" s="51">
        <f t="shared" si="8"/>
        <v>75900</v>
      </c>
      <c r="N26" s="48">
        <v>10753</v>
      </c>
      <c r="O26" s="6" t="s">
        <v>9</v>
      </c>
      <c r="P26" s="8"/>
    </row>
    <row r="27" spans="1:16" s="7" customFormat="1" ht="19.5" customHeight="1">
      <c r="A27" s="8" t="s">
        <v>88</v>
      </c>
      <c r="B27" s="8" t="s">
        <v>91</v>
      </c>
      <c r="C27" s="3" t="s">
        <v>92</v>
      </c>
      <c r="D27" s="4">
        <v>82</v>
      </c>
      <c r="E27" s="5"/>
      <c r="F27" s="4">
        <v>2000</v>
      </c>
      <c r="G27" s="5">
        <f t="shared" si="5"/>
        <v>17</v>
      </c>
      <c r="H27" s="5" t="s">
        <v>36</v>
      </c>
      <c r="I27" s="5">
        <v>90</v>
      </c>
      <c r="J27" s="5">
        <v>20</v>
      </c>
      <c r="K27" s="6">
        <f t="shared" si="6"/>
        <v>70</v>
      </c>
      <c r="L27" s="43">
        <f t="shared" si="7"/>
        <v>1505</v>
      </c>
      <c r="M27" s="51">
        <f t="shared" si="8"/>
        <v>105350</v>
      </c>
      <c r="N27" s="48">
        <v>20875</v>
      </c>
      <c r="O27" s="6" t="s">
        <v>10</v>
      </c>
      <c r="P27" s="8"/>
    </row>
    <row r="28" spans="1:16" s="7" customFormat="1" ht="19.5" customHeight="1">
      <c r="A28" s="8" t="s">
        <v>88</v>
      </c>
      <c r="B28" s="8" t="s">
        <v>93</v>
      </c>
      <c r="C28" s="3" t="s">
        <v>94</v>
      </c>
      <c r="D28" s="4">
        <v>97</v>
      </c>
      <c r="E28" s="4"/>
      <c r="F28" s="4">
        <v>97</v>
      </c>
      <c r="G28" s="5">
        <f aca="true" t="shared" si="9" ref="G28:G33">99-D28-E28</f>
        <v>2</v>
      </c>
      <c r="H28" s="5" t="s">
        <v>32</v>
      </c>
      <c r="I28" s="6">
        <v>70</v>
      </c>
      <c r="J28" s="6">
        <v>10</v>
      </c>
      <c r="K28" s="6">
        <f t="shared" si="6"/>
        <v>60</v>
      </c>
      <c r="L28" s="43">
        <f t="shared" si="7"/>
        <v>1280</v>
      </c>
      <c r="M28" s="51">
        <f t="shared" si="8"/>
        <v>76800</v>
      </c>
      <c r="N28" s="48">
        <v>4924</v>
      </c>
      <c r="O28" s="6" t="s">
        <v>11</v>
      </c>
      <c r="P28" s="8"/>
    </row>
    <row r="29" spans="1:16" s="7" customFormat="1" ht="19.5" customHeight="1">
      <c r="A29" s="32" t="s">
        <v>118</v>
      </c>
      <c r="B29" s="32" t="s">
        <v>119</v>
      </c>
      <c r="C29" s="3" t="s">
        <v>120</v>
      </c>
      <c r="D29" s="4">
        <v>83</v>
      </c>
      <c r="E29" s="5">
        <v>8</v>
      </c>
      <c r="F29" s="4">
        <v>99</v>
      </c>
      <c r="G29" s="5">
        <f t="shared" si="9"/>
        <v>8</v>
      </c>
      <c r="H29" s="5" t="s">
        <v>121</v>
      </c>
      <c r="I29" s="5">
        <v>90</v>
      </c>
      <c r="J29" s="5">
        <v>20</v>
      </c>
      <c r="K29" s="6">
        <f t="shared" si="6"/>
        <v>70</v>
      </c>
      <c r="L29" s="43">
        <f t="shared" si="7"/>
        <v>1370</v>
      </c>
      <c r="M29" s="51">
        <f t="shared" si="8"/>
        <v>95900</v>
      </c>
      <c r="N29" s="48">
        <v>27400</v>
      </c>
      <c r="O29" s="6" t="s">
        <v>25</v>
      </c>
      <c r="P29" s="8"/>
    </row>
    <row r="30" spans="1:16" s="7" customFormat="1" ht="19.5" customHeight="1">
      <c r="A30" s="8" t="s">
        <v>95</v>
      </c>
      <c r="B30" s="8" t="s">
        <v>96</v>
      </c>
      <c r="C30" s="3" t="s">
        <v>97</v>
      </c>
      <c r="D30" s="4">
        <v>97</v>
      </c>
      <c r="E30" s="5"/>
      <c r="F30" s="4">
        <v>97</v>
      </c>
      <c r="G30" s="5">
        <f t="shared" si="9"/>
        <v>2</v>
      </c>
      <c r="H30" s="5" t="s">
        <v>31</v>
      </c>
      <c r="I30" s="5">
        <v>80</v>
      </c>
      <c r="J30" s="5">
        <v>10</v>
      </c>
      <c r="K30" s="6">
        <f t="shared" si="6"/>
        <v>70</v>
      </c>
      <c r="L30" s="43">
        <f t="shared" si="7"/>
        <v>1280</v>
      </c>
      <c r="M30" s="51">
        <f t="shared" si="8"/>
        <v>89600</v>
      </c>
      <c r="N30" s="48">
        <v>13782</v>
      </c>
      <c r="O30" s="6" t="s">
        <v>24</v>
      </c>
      <c r="P30" s="6"/>
    </row>
    <row r="31" spans="1:16" s="7" customFormat="1" ht="19.5" customHeight="1">
      <c r="A31" s="8" t="s">
        <v>98</v>
      </c>
      <c r="B31" s="8" t="s">
        <v>99</v>
      </c>
      <c r="C31" s="3" t="s">
        <v>100</v>
      </c>
      <c r="D31" s="4">
        <v>91</v>
      </c>
      <c r="E31" s="5"/>
      <c r="F31" s="4">
        <v>91</v>
      </c>
      <c r="G31" s="5">
        <f t="shared" si="9"/>
        <v>8</v>
      </c>
      <c r="H31" s="5" t="s">
        <v>31</v>
      </c>
      <c r="I31" s="6">
        <v>80</v>
      </c>
      <c r="J31" s="8">
        <v>20</v>
      </c>
      <c r="K31" s="6">
        <f t="shared" si="6"/>
        <v>60</v>
      </c>
      <c r="L31" s="43">
        <f t="shared" si="7"/>
        <v>1370</v>
      </c>
      <c r="M31" s="51">
        <f t="shared" si="8"/>
        <v>82200</v>
      </c>
      <c r="N31" s="48">
        <v>5953</v>
      </c>
      <c r="O31" s="6" t="s">
        <v>16</v>
      </c>
      <c r="P31" s="6"/>
    </row>
    <row r="32" spans="1:16" s="37" customFormat="1" ht="19.5" customHeight="1">
      <c r="A32" s="33" t="s">
        <v>122</v>
      </c>
      <c r="B32" s="33" t="s">
        <v>123</v>
      </c>
      <c r="C32" s="34" t="s">
        <v>124</v>
      </c>
      <c r="D32" s="35">
        <v>97</v>
      </c>
      <c r="E32" s="33"/>
      <c r="F32" s="35">
        <v>97</v>
      </c>
      <c r="G32" s="33">
        <f t="shared" si="9"/>
        <v>2</v>
      </c>
      <c r="H32" s="33" t="s">
        <v>125</v>
      </c>
      <c r="I32" s="33">
        <v>70</v>
      </c>
      <c r="J32" s="33">
        <v>20</v>
      </c>
      <c r="K32" s="36">
        <f t="shared" si="6"/>
        <v>50</v>
      </c>
      <c r="L32" s="44">
        <f t="shared" si="7"/>
        <v>1280</v>
      </c>
      <c r="M32" s="52">
        <f t="shared" si="8"/>
        <v>64000</v>
      </c>
      <c r="N32" s="49">
        <v>16000</v>
      </c>
      <c r="O32" s="36" t="s">
        <v>4</v>
      </c>
      <c r="P32" s="33"/>
    </row>
    <row r="33" spans="1:16" s="7" customFormat="1" ht="19.5" customHeight="1">
      <c r="A33" s="8" t="s">
        <v>101</v>
      </c>
      <c r="B33" s="8" t="s">
        <v>102</v>
      </c>
      <c r="C33" s="3" t="s">
        <v>103</v>
      </c>
      <c r="D33" s="4">
        <v>87</v>
      </c>
      <c r="E33" s="5"/>
      <c r="F33" s="4">
        <v>96</v>
      </c>
      <c r="G33" s="5">
        <f t="shared" si="9"/>
        <v>12</v>
      </c>
      <c r="H33" s="5" t="s">
        <v>36</v>
      </c>
      <c r="I33" s="5">
        <v>90</v>
      </c>
      <c r="J33" s="5">
        <v>10</v>
      </c>
      <c r="K33" s="6">
        <f>I33-J33</f>
        <v>80</v>
      </c>
      <c r="L33" s="43">
        <f>1250+15*G33</f>
        <v>1430</v>
      </c>
      <c r="M33" s="51">
        <f>L33*K33</f>
        <v>114400</v>
      </c>
      <c r="N33" s="48">
        <v>32283</v>
      </c>
      <c r="O33" s="6" t="s">
        <v>26</v>
      </c>
      <c r="P33" s="6"/>
    </row>
    <row r="34" spans="1:16" s="7" customFormat="1" ht="19.5" customHeight="1">
      <c r="A34" s="8" t="s">
        <v>101</v>
      </c>
      <c r="B34" s="8" t="s">
        <v>104</v>
      </c>
      <c r="C34" s="3" t="s">
        <v>105</v>
      </c>
      <c r="D34" s="4">
        <v>96</v>
      </c>
      <c r="E34" s="5"/>
      <c r="F34" s="4">
        <v>96</v>
      </c>
      <c r="G34" s="5">
        <f>99-D34-E34</f>
        <v>3</v>
      </c>
      <c r="H34" s="5" t="s">
        <v>32</v>
      </c>
      <c r="I34" s="5">
        <v>70</v>
      </c>
      <c r="J34" s="5">
        <v>0</v>
      </c>
      <c r="K34" s="6">
        <f>I34-J34</f>
        <v>70</v>
      </c>
      <c r="L34" s="43">
        <f>1250+15*G34</f>
        <v>1295</v>
      </c>
      <c r="M34" s="51">
        <f>L34*K34</f>
        <v>90650</v>
      </c>
      <c r="N34" s="48">
        <v>22116</v>
      </c>
      <c r="O34" s="6" t="s">
        <v>27</v>
      </c>
      <c r="P34" s="6"/>
    </row>
    <row r="35" spans="1:16" s="7" customFormat="1" ht="19.5" customHeight="1">
      <c r="A35" s="9" t="s">
        <v>106</v>
      </c>
      <c r="B35" s="9" t="s">
        <v>107</v>
      </c>
      <c r="C35" s="3" t="s">
        <v>108</v>
      </c>
      <c r="D35" s="13">
        <v>97</v>
      </c>
      <c r="E35" s="14"/>
      <c r="F35" s="13">
        <v>98</v>
      </c>
      <c r="G35" s="5">
        <f>99-D35-E35</f>
        <v>2</v>
      </c>
      <c r="H35" s="14" t="s">
        <v>32</v>
      </c>
      <c r="I35" s="14">
        <v>70</v>
      </c>
      <c r="J35" s="14">
        <v>0</v>
      </c>
      <c r="K35" s="6">
        <f>I35-J35</f>
        <v>70</v>
      </c>
      <c r="L35" s="43">
        <f>1250+15*G35</f>
        <v>1280</v>
      </c>
      <c r="M35" s="51">
        <f>L35*K35</f>
        <v>89600</v>
      </c>
      <c r="N35" s="48">
        <v>21781</v>
      </c>
      <c r="O35" s="6" t="s">
        <v>30</v>
      </c>
      <c r="P35" s="8"/>
    </row>
    <row r="36" spans="1:15" s="7" customFormat="1" ht="19.5" customHeight="1">
      <c r="A36" s="15"/>
      <c r="B36" s="15"/>
      <c r="C36" s="19"/>
      <c r="D36" s="20"/>
      <c r="E36" s="21"/>
      <c r="F36" s="20"/>
      <c r="G36" s="21"/>
      <c r="H36" s="21"/>
      <c r="I36" s="21"/>
      <c r="J36" s="21"/>
      <c r="K36" s="21"/>
      <c r="L36" s="45"/>
      <c r="M36" s="53"/>
      <c r="N36" s="50"/>
      <c r="O36" s="15"/>
    </row>
    <row r="37" spans="1:14" ht="19.5" customHeight="1">
      <c r="A37" s="22"/>
      <c r="B37" s="15"/>
      <c r="C37" s="23"/>
      <c r="D37" s="23"/>
      <c r="E37" s="15"/>
      <c r="F37" s="23"/>
      <c r="G37" s="15"/>
      <c r="H37" s="15"/>
      <c r="I37" s="15"/>
      <c r="J37" s="15"/>
      <c r="K37" s="15"/>
      <c r="L37" s="15"/>
      <c r="M37" s="18"/>
      <c r="N37" s="24"/>
    </row>
    <row r="38" spans="1:15" s="28" customFormat="1" ht="19.5" customHeigh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4"/>
      <c r="O38" s="27"/>
    </row>
    <row r="39" spans="1:15" s="28" customFormat="1" ht="18.7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4"/>
      <c r="O39" s="27"/>
    </row>
    <row r="40" spans="1:15" s="28" customFormat="1" ht="18.7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4"/>
      <c r="O40" s="27"/>
    </row>
    <row r="41" spans="1:15" s="28" customFormat="1" ht="18.7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4"/>
      <c r="O41" s="27"/>
    </row>
    <row r="42" spans="1:15" s="28" customFormat="1" ht="18.7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4"/>
      <c r="O42" s="27"/>
    </row>
  </sheetData>
  <mergeCells count="1">
    <mergeCell ref="A1:P1"/>
  </mergeCells>
  <printOptions horizontalCentered="1"/>
  <pageMargins left="0.35433070866141736" right="0.35433070866141736" top="0.5905511811023623" bottom="0.984251968503937" header="0.5118110236220472" footer="0.5118110236220472"/>
  <pageSetup horizontalDpi="600" verticalDpi="600" orientation="landscape" paperSize="9" r:id="rId1"/>
  <headerFooter alignWithMargins="0">
    <oddFooter>&amp;C04年购房补贴（在职单职工）&amp;R第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2011-10-20T01:50:48Z</cp:lastPrinted>
  <dcterms:created xsi:type="dcterms:W3CDTF">1996-12-17T01:32:42Z</dcterms:created>
  <dcterms:modified xsi:type="dcterms:W3CDTF">2011-10-31T01:44:42Z</dcterms:modified>
  <cp:category/>
  <cp:version/>
  <cp:contentType/>
  <cp:contentStatus/>
</cp:coreProperties>
</file>